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55" yWindow="65506" windowWidth="15480" windowHeight="11640" tabRatio="707" activeTab="0"/>
  </bookViews>
  <sheets>
    <sheet name="Výsledková listina" sheetId="1" r:id="rId1"/>
    <sheet name="Seznam závodníků" sheetId="2" r:id="rId2"/>
    <sheet name="List1" sheetId="3" r:id="rId3"/>
  </sheets>
  <definedNames>
    <definedName name="_xlnm._FilterDatabase" localSheetId="0" hidden="1">'Výsledková listina'!$B$5:$BA$40</definedName>
    <definedName name="Jmena_zavodniku">'Seznam závodníků'!$A$2:$A$87</definedName>
    <definedName name="_xlnm.Print_Area" localSheetId="0">'Výsledková listina'!$A$5:$E$30</definedName>
    <definedName name="Zavodnici">'Seznam závodníků'!$A$2:$B$87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5" authorId="0">
      <text>
        <r>
          <rPr>
            <b/>
            <sz val="8"/>
            <color indexed="8"/>
            <rFont val="Times New Roman"/>
            <family val="1"/>
          </rPr>
          <t>čas zapisovat jako jedno číslo bez oddělení, např. 6min a 20s zapsat jako číslo 620</t>
        </r>
      </text>
    </comment>
    <comment ref="U5" authorId="0">
      <text>
        <r>
          <rPr>
            <b/>
            <sz val="8"/>
            <color indexed="8"/>
            <rFont val="Times New Roman"/>
            <family val="1"/>
          </rPr>
          <t>čas zapisovat jako jedno číslo bez oddělení, např. 6min a 20s zapsat jako číslo 620</t>
        </r>
      </text>
    </comment>
    <comment ref="AD5" authorId="0">
      <text>
        <r>
          <rPr>
            <b/>
            <sz val="8"/>
            <color indexed="8"/>
            <rFont val="Times New Roman"/>
            <family val="1"/>
          </rPr>
          <t>čas zapisovat jako jedno číslo bez oddělení, např. 6min a 20s zapsat jako číslo 620</t>
        </r>
      </text>
    </comment>
    <comment ref="AM5" authorId="0">
      <text>
        <r>
          <rPr>
            <b/>
            <sz val="8"/>
            <color indexed="8"/>
            <rFont val="Times New Roman"/>
            <family val="1"/>
          </rPr>
          <t>čas zapisovat jako jedno číslo bez oddělení, např. 6min a 20s zapsat jako číslo 620</t>
        </r>
      </text>
    </comment>
    <comment ref="AV5" authorId="0">
      <text>
        <r>
          <rPr>
            <b/>
            <sz val="8"/>
            <color indexed="8"/>
            <rFont val="Times New Roman"/>
            <family val="1"/>
          </rPr>
          <t>čas zapisovat jako jedno číslo bez oddělení, např. 6min a 20s zapsat jako číslo 620</t>
        </r>
      </text>
    </comment>
  </commentList>
</comments>
</file>

<file path=xl/sharedStrings.xml><?xml version="1.0" encoding="utf-8"?>
<sst xmlns="http://schemas.openxmlformats.org/spreadsheetml/2006/main" count="355" uniqueCount="121">
  <si>
    <t>POZNÁMKA:</t>
  </si>
  <si>
    <r>
      <t xml:space="preserve">Zápis času ve formátu </t>
    </r>
    <r>
      <rPr>
        <sz val="8"/>
        <color indexed="10"/>
        <rFont val="Arial CE"/>
        <family val="2"/>
      </rPr>
      <t>minutyvteřiny</t>
    </r>
    <r>
      <rPr>
        <sz val="8"/>
        <rFont val="Arial CE"/>
        <family val="2"/>
      </rPr>
      <t xml:space="preserve"> (dohromady)!!!                                  Tam kde je zápis ANO / NE platí </t>
    </r>
    <r>
      <rPr>
        <sz val="8"/>
        <color indexed="10"/>
        <rFont val="Arial CE"/>
        <family val="2"/>
      </rPr>
      <t>0=NE</t>
    </r>
    <r>
      <rPr>
        <sz val="8"/>
        <rFont val="Arial CE"/>
        <family val="2"/>
      </rPr>
      <t xml:space="preserve">   </t>
    </r>
    <r>
      <rPr>
        <sz val="8"/>
        <color indexed="10"/>
        <rFont val="Arial CE"/>
        <family val="2"/>
      </rPr>
      <t>1=ANO</t>
    </r>
    <r>
      <rPr>
        <sz val="8"/>
        <rFont val="Arial CE"/>
        <family val="2"/>
      </rPr>
      <t>.</t>
    </r>
  </si>
  <si>
    <t>souhrn pro topgun</t>
  </si>
  <si>
    <t>KOLO 1</t>
  </si>
  <si>
    <t>1.kolo</t>
  </si>
  <si>
    <t>KOLO 2</t>
  </si>
  <si>
    <t>2.kolo</t>
  </si>
  <si>
    <t>KOLO 3</t>
  </si>
  <si>
    <t>3.kolo</t>
  </si>
  <si>
    <t>KOLO 4</t>
  </si>
  <si>
    <t>Finále</t>
  </si>
  <si>
    <t>FINÁLE</t>
  </si>
  <si>
    <t>NO</t>
  </si>
  <si>
    <t>PILOT</t>
  </si>
  <si>
    <t>kanál</t>
  </si>
  <si>
    <t>startovné</t>
  </si>
  <si>
    <t>CELKEM body</t>
  </si>
  <si>
    <t>CELKEM čas</t>
  </si>
  <si>
    <t>CELKEM seky</t>
  </si>
  <si>
    <t>CELKEM uhájená stuha</t>
  </si>
  <si>
    <t>Překr. SAFETY 1=ANO</t>
  </si>
  <si>
    <t>Ochra. STUHY 1=ANO</t>
  </si>
  <si>
    <t>SEK počet</t>
  </si>
  <si>
    <t>ČAS (minsek)</t>
  </si>
  <si>
    <t>Plochý. Trup 1=ANO</t>
  </si>
  <si>
    <t>více motorů   2 plošník  1=ANO</t>
  </si>
  <si>
    <t xml:space="preserve">Pasivita   1=ANO             </t>
  </si>
  <si>
    <t>Nedovolené odstranění stuh  1=ANO</t>
  </si>
  <si>
    <t xml:space="preserve">Pasivita   1=ANO                                           </t>
  </si>
  <si>
    <t>F</t>
  </si>
  <si>
    <t>Majer Zbyněk</t>
  </si>
  <si>
    <t>Dvořák Pavel</t>
  </si>
  <si>
    <t>Hofschnaidr Pavel</t>
  </si>
  <si>
    <t>Brhel Petr</t>
  </si>
  <si>
    <t>Herman Helmut</t>
  </si>
  <si>
    <t>Petrášek Pavel</t>
  </si>
  <si>
    <t>Klenc Bohuslav</t>
  </si>
  <si>
    <t>Krevňák Lukáš</t>
  </si>
  <si>
    <t>Mikeska Jiří st.</t>
  </si>
  <si>
    <t>Vašicová Jana</t>
  </si>
  <si>
    <t>Coubal Vladimír ml.</t>
  </si>
  <si>
    <t>Kuncl Jiří</t>
  </si>
  <si>
    <t>Kruft Roman</t>
  </si>
  <si>
    <t>Krapf Jiří</t>
  </si>
  <si>
    <t>Charvát Karel</t>
  </si>
  <si>
    <t>Kamenský Jaromír</t>
  </si>
  <si>
    <t>Stark Petr</t>
  </si>
  <si>
    <t>Stark Daniel</t>
  </si>
  <si>
    <t>Krapf Jan</t>
  </si>
  <si>
    <t>Holub Ladislav</t>
  </si>
  <si>
    <t>Ranš Pavel</t>
  </si>
  <si>
    <t>Fiala Karel</t>
  </si>
  <si>
    <t>Coubal Vladimír st.</t>
  </si>
  <si>
    <t>Jméno</t>
  </si>
  <si>
    <t>Kanál</t>
  </si>
  <si>
    <t>Bezdíček Lukáš</t>
  </si>
  <si>
    <t>Buchner Karel</t>
  </si>
  <si>
    <t>Derner Tomáš</t>
  </si>
  <si>
    <t>Drye Karel</t>
  </si>
  <si>
    <t>Dyntar Jan</t>
  </si>
  <si>
    <t>Felkel Jindřich</t>
  </si>
  <si>
    <t>Felkel Tomáš</t>
  </si>
  <si>
    <t>Franze Jiří</t>
  </si>
  <si>
    <t>Hacker Karel</t>
  </si>
  <si>
    <t>Halúzka Milan</t>
  </si>
  <si>
    <t>Hiřman Jaroslav</t>
  </si>
  <si>
    <t>Holub Vladimír</t>
  </si>
  <si>
    <t>Hort Tomáš</t>
  </si>
  <si>
    <t>Hron Zdeněk</t>
  </si>
  <si>
    <t>Charvát Jiří</t>
  </si>
  <si>
    <t>Jandura Jiří</t>
  </si>
  <si>
    <t>Jandura Pavel</t>
  </si>
  <si>
    <t>Klouček Ruda</t>
  </si>
  <si>
    <t>Kmoníček Jiří</t>
  </si>
  <si>
    <t>Kohout Vašek</t>
  </si>
  <si>
    <t>Kořínek Matěj</t>
  </si>
  <si>
    <t>68, 61</t>
  </si>
  <si>
    <t>Kváša František</t>
  </si>
  <si>
    <t>Láznický Pavel</t>
  </si>
  <si>
    <t>Macháň Ivo</t>
  </si>
  <si>
    <t>Miletín Miroslav</t>
  </si>
  <si>
    <t>Minařík Marek</t>
  </si>
  <si>
    <t>Musiolek Martin</t>
  </si>
  <si>
    <t>Nosek Daniel</t>
  </si>
  <si>
    <t>Ondříšek Robert</t>
  </si>
  <si>
    <t>Pavel Dostál</t>
  </si>
  <si>
    <t>Purkart Milan</t>
  </si>
  <si>
    <t>Rygl Tomáš</t>
  </si>
  <si>
    <t>Shumskiy Mykhaylo</t>
  </si>
  <si>
    <t>Shumskiy Vladimir</t>
  </si>
  <si>
    <t>Slabý Eda</t>
  </si>
  <si>
    <t>Strnádek Leoš</t>
  </si>
  <si>
    <t>Stulík Pavel</t>
  </si>
  <si>
    <t>Svída Viktor</t>
  </si>
  <si>
    <t>Šubrt Zdeněk</t>
  </si>
  <si>
    <t>Vašica Jiří</t>
  </si>
  <si>
    <t>Vašica Karel</t>
  </si>
  <si>
    <t>Vašicová Kristýna</t>
  </si>
  <si>
    <t>Vejmola Petr</t>
  </si>
  <si>
    <t xml:space="preserve">Vláčil Pavel </t>
  </si>
  <si>
    <t>Vokoun Karel</t>
  </si>
  <si>
    <t>Zrnovský Ondřej</t>
  </si>
  <si>
    <t>2.4</t>
  </si>
  <si>
    <t>pro přidání dalších závodníků do seznamu vložit nový řádek!!!</t>
  </si>
  <si>
    <t>Martének Jaroslav</t>
  </si>
  <si>
    <t>Černohubý Aleš</t>
  </si>
  <si>
    <t>Ruml Aleš</t>
  </si>
  <si>
    <t>Bidlo Michal</t>
  </si>
  <si>
    <t>Rygl Filip</t>
  </si>
  <si>
    <t>Dostál Pavel</t>
  </si>
  <si>
    <t>Mikeska Jiří ml.</t>
  </si>
  <si>
    <t>Klouček Lukáš</t>
  </si>
  <si>
    <t>Polášek David</t>
  </si>
  <si>
    <t>Navrátil Radomír</t>
  </si>
  <si>
    <t>Solař Erik</t>
  </si>
  <si>
    <t>Skiba Daniel</t>
  </si>
  <si>
    <t>Miszcyk Marian</t>
  </si>
  <si>
    <t>Miszcyk Alina</t>
  </si>
  <si>
    <t>Pogwizd Sergiusz</t>
  </si>
  <si>
    <t>Hamala Jaroslav</t>
  </si>
  <si>
    <t>Počasí: Oblačno, občas slunce, celkem teplo, mírný vítr proti safety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</si>
</sst>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8"/>
      <name val="Times New Roman"/>
      <family val="1"/>
    </font>
    <font>
      <sz val="10"/>
      <color indexed="22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2" borderId="0" applyNumberFormat="0" applyBorder="0" applyAlignment="0" applyProtection="0"/>
    <xf numFmtId="0" fontId="6" fillId="1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23" fillId="2" borderId="12" xfId="0" applyNumberFormat="1" applyFont="1" applyFill="1" applyBorder="1" applyAlignment="1">
      <alignment horizontal="center"/>
    </xf>
    <xf numFmtId="0" fontId="19" fillId="11" borderId="13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textRotation="90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1" fontId="19" fillId="11" borderId="18" xfId="0" applyNumberFormat="1" applyFont="1" applyFill="1" applyBorder="1" applyAlignment="1">
      <alignment horizontal="center" vertical="center" wrapText="1"/>
    </xf>
    <xf numFmtId="1" fontId="0" fillId="11" borderId="18" xfId="0" applyNumberFormat="1" applyFont="1" applyFill="1" applyBorder="1" applyAlignment="1">
      <alignment horizontal="center" vertical="center" wrapText="1"/>
    </xf>
    <xf numFmtId="1" fontId="0" fillId="11" borderId="19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/>
    </xf>
    <xf numFmtId="0" fontId="19" fillId="11" borderId="21" xfId="0" applyFont="1" applyFill="1" applyBorder="1" applyAlignment="1">
      <alignment horizontal="center" vertical="center" wrapText="1"/>
    </xf>
    <xf numFmtId="1" fontId="23" fillId="2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1" fontId="22" fillId="0" borderId="24" xfId="0" applyNumberFormat="1" applyFont="1" applyBorder="1" applyAlignment="1">
      <alignment vertical="center"/>
    </xf>
    <xf numFmtId="2" fontId="19" fillId="0" borderId="25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/>
    </xf>
    <xf numFmtId="0" fontId="0" fillId="14" borderId="23" xfId="0" applyFont="1" applyFill="1" applyBorder="1" applyAlignment="1">
      <alignment horizontal="center" vertical="center"/>
    </xf>
    <xf numFmtId="0" fontId="0" fillId="14" borderId="27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0" fillId="11" borderId="2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14" borderId="25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0" fontId="0" fillId="11" borderId="30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/>
    </xf>
    <xf numFmtId="0" fontId="0" fillId="14" borderId="29" xfId="0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25" fillId="0" borderId="31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26" fillId="0" borderId="23" xfId="0" applyFont="1" applyFill="1" applyBorder="1" applyAlignment="1">
      <alignment/>
    </xf>
    <xf numFmtId="0" fontId="0" fillId="5" borderId="23" xfId="0" applyNumberFormat="1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center"/>
    </xf>
    <xf numFmtId="0" fontId="0" fillId="14" borderId="29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14" borderId="32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" borderId="23" xfId="0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0" fillId="5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23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4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19" fillId="11" borderId="34" xfId="0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9" fillId="14" borderId="34" xfId="0" applyFont="1" applyFill="1" applyBorder="1" applyAlignment="1">
      <alignment horizontal="center"/>
    </xf>
    <xf numFmtId="0" fontId="19" fillId="8" borderId="34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5"/>
  <sheetViews>
    <sheetView tabSelected="1" zoomScalePageLayoutView="0" workbookViewId="0" topLeftCell="A1">
      <pane xSplit="2" topLeftCell="C1" activePane="topRight" state="frozen"/>
      <selection pane="topLeft" activeCell="A2" sqref="A2"/>
      <selection pane="topRight" activeCell="A1" sqref="A1"/>
    </sheetView>
  </sheetViews>
  <sheetFormatPr defaultColWidth="9.00390625" defaultRowHeight="12.75"/>
  <cols>
    <col min="1" max="1" width="4.75390625" style="1" customWidth="1"/>
    <col min="2" max="2" width="25.875" style="1" customWidth="1"/>
    <col min="3" max="3" width="6.875" style="2" customWidth="1"/>
    <col min="4" max="4" width="5.625" style="2" customWidth="1"/>
    <col min="5" max="5" width="8.625" style="1" customWidth="1"/>
    <col min="6" max="6" width="10.00390625" style="1" customWidth="1"/>
    <col min="7" max="8" width="8.625" style="2" customWidth="1"/>
    <col min="9" max="9" width="8.375" style="1" customWidth="1"/>
    <col min="10" max="10" width="8.75390625" style="1" customWidth="1"/>
    <col min="11" max="11" width="7.125" style="1" customWidth="1"/>
    <col min="12" max="12" width="8.375" style="1" customWidth="1"/>
    <col min="13" max="13" width="7.875" style="1" customWidth="1"/>
    <col min="14" max="14" width="9.25390625" style="1" customWidth="1"/>
    <col min="15" max="15" width="8.75390625" style="1" customWidth="1"/>
    <col min="16" max="16" width="10.25390625" style="1" customWidth="1"/>
    <col min="17" max="17" width="6.375" style="1" customWidth="1"/>
    <col min="18" max="18" width="8.875" style="1" customWidth="1"/>
    <col min="19" max="19" width="8.125" style="1" customWidth="1"/>
    <col min="20" max="20" width="7.125" style="1" customWidth="1"/>
    <col min="21" max="21" width="8.375" style="1" customWidth="1"/>
    <col min="22" max="22" width="7.125" style="1" customWidth="1"/>
    <col min="23" max="23" width="9.00390625" style="1" customWidth="1"/>
    <col min="24" max="24" width="8.625" style="1" customWidth="1"/>
    <col min="25" max="25" width="10.25390625" style="1" customWidth="1"/>
    <col min="26" max="26" width="6.375" style="1" customWidth="1"/>
    <col min="27" max="27" width="8.25390625" style="1" customWidth="1"/>
    <col min="28" max="28" width="8.00390625" style="1" customWidth="1"/>
    <col min="29" max="29" width="7.125" style="1" customWidth="1"/>
    <col min="30" max="30" width="8.375" style="1" customWidth="1"/>
    <col min="31" max="31" width="7.125" style="1" customWidth="1"/>
    <col min="32" max="32" width="9.25390625" style="1" customWidth="1"/>
    <col min="33" max="33" width="7.625" style="1" customWidth="1"/>
    <col min="34" max="34" width="10.875" style="1" customWidth="1"/>
    <col min="35" max="35" width="6.375" style="1" customWidth="1"/>
    <col min="36" max="37" width="8.625" style="1" customWidth="1"/>
    <col min="38" max="38" width="7.125" style="1" customWidth="1"/>
    <col min="39" max="39" width="8.375" style="1" customWidth="1"/>
    <col min="40" max="40" width="7.125" style="1" customWidth="1"/>
    <col min="41" max="41" width="8.75390625" style="1" customWidth="1"/>
    <col min="42" max="42" width="8.625" style="1" customWidth="1"/>
    <col min="43" max="43" width="10.125" style="1" customWidth="1"/>
    <col min="44" max="44" width="6.375" style="1" customWidth="1"/>
    <col min="45" max="51" width="9.00390625" style="1" customWidth="1"/>
    <col min="52" max="52" width="10.125" style="1" customWidth="1"/>
    <col min="53" max="55" width="9.00390625" style="1" customWidth="1"/>
    <col min="56" max="60" width="4.875" style="1" customWidth="1"/>
    <col min="61" max="16384" width="9.00390625" style="1" customWidth="1"/>
  </cols>
  <sheetData>
    <row r="1" ht="12.75">
      <c r="B1" s="3" t="s">
        <v>0</v>
      </c>
    </row>
    <row r="2" spans="2:3" ht="51">
      <c r="B2" s="4" t="s">
        <v>1</v>
      </c>
      <c r="C2" s="1"/>
    </row>
    <row r="3" spans="2:56" ht="12.75">
      <c r="B3" s="5"/>
      <c r="C3" s="6"/>
      <c r="D3" s="6"/>
      <c r="E3" s="7"/>
      <c r="F3" s="7"/>
      <c r="G3" s="8"/>
      <c r="H3" s="8"/>
      <c r="I3" s="1">
        <v>-200</v>
      </c>
      <c r="J3" s="1">
        <v>50</v>
      </c>
      <c r="K3" s="1">
        <v>100</v>
      </c>
      <c r="L3" s="1">
        <v>3</v>
      </c>
      <c r="M3" s="1">
        <v>-25</v>
      </c>
      <c r="N3" s="1">
        <v>25</v>
      </c>
      <c r="O3" s="1">
        <v>-50</v>
      </c>
      <c r="P3" s="1">
        <v>-50</v>
      </c>
      <c r="R3" s="1">
        <v>-200</v>
      </c>
      <c r="S3" s="1">
        <v>50</v>
      </c>
      <c r="T3" s="1">
        <v>100</v>
      </c>
      <c r="U3" s="1">
        <v>3</v>
      </c>
      <c r="V3" s="1">
        <v>-25</v>
      </c>
      <c r="W3" s="1">
        <v>25</v>
      </c>
      <c r="X3" s="1">
        <v>-50</v>
      </c>
      <c r="Y3" s="1">
        <v>-50</v>
      </c>
      <c r="AA3" s="1">
        <v>-200</v>
      </c>
      <c r="AB3" s="1">
        <v>50</v>
      </c>
      <c r="AC3" s="1">
        <v>100</v>
      </c>
      <c r="AD3" s="1">
        <v>3</v>
      </c>
      <c r="AE3" s="1">
        <v>-25</v>
      </c>
      <c r="AF3" s="1">
        <v>25</v>
      </c>
      <c r="AG3" s="1">
        <v>-50</v>
      </c>
      <c r="AH3" s="1">
        <v>-50</v>
      </c>
      <c r="AJ3" s="1">
        <v>-200</v>
      </c>
      <c r="AK3" s="1">
        <v>50</v>
      </c>
      <c r="AL3" s="1">
        <v>100</v>
      </c>
      <c r="AM3" s="1">
        <v>3</v>
      </c>
      <c r="AN3" s="1">
        <v>-25</v>
      </c>
      <c r="AO3" s="1">
        <v>25</v>
      </c>
      <c r="AP3" s="1">
        <v>-50</v>
      </c>
      <c r="AQ3" s="1">
        <v>-50</v>
      </c>
      <c r="AS3" s="1">
        <v>-200</v>
      </c>
      <c r="AT3" s="1">
        <v>50</v>
      </c>
      <c r="AU3" s="1">
        <v>100</v>
      </c>
      <c r="AV3" s="1">
        <v>3</v>
      </c>
      <c r="AW3" s="1">
        <v>-25</v>
      </c>
      <c r="AX3" s="1">
        <v>25</v>
      </c>
      <c r="AY3" s="1">
        <v>-50</v>
      </c>
      <c r="AZ3" s="1">
        <v>-50</v>
      </c>
      <c r="BD3" s="1" t="s">
        <v>2</v>
      </c>
    </row>
    <row r="4" spans="1:53" ht="12.75">
      <c r="A4" s="2"/>
      <c r="B4" s="5"/>
      <c r="C4" s="6"/>
      <c r="D4" s="6"/>
      <c r="E4" s="9"/>
      <c r="F4" s="10"/>
      <c r="G4" s="11"/>
      <c r="H4" s="12"/>
      <c r="I4" s="108" t="s">
        <v>3</v>
      </c>
      <c r="J4" s="108"/>
      <c r="K4" s="108"/>
      <c r="L4" s="108"/>
      <c r="M4" s="108"/>
      <c r="N4" s="108"/>
      <c r="O4" s="108"/>
      <c r="P4" s="108"/>
      <c r="Q4" s="13" t="s">
        <v>4</v>
      </c>
      <c r="R4" s="109" t="s">
        <v>5</v>
      </c>
      <c r="S4" s="109"/>
      <c r="T4" s="109"/>
      <c r="U4" s="109"/>
      <c r="V4" s="109"/>
      <c r="W4" s="109"/>
      <c r="X4" s="109"/>
      <c r="Y4" s="109"/>
      <c r="Z4" s="13" t="s">
        <v>6</v>
      </c>
      <c r="AA4" s="110" t="s">
        <v>7</v>
      </c>
      <c r="AB4" s="110"/>
      <c r="AC4" s="110"/>
      <c r="AD4" s="110"/>
      <c r="AE4" s="110"/>
      <c r="AF4" s="110"/>
      <c r="AG4" s="110"/>
      <c r="AH4" s="110"/>
      <c r="AI4" s="13" t="s">
        <v>8</v>
      </c>
      <c r="AJ4" s="111" t="s">
        <v>9</v>
      </c>
      <c r="AK4" s="111"/>
      <c r="AL4" s="111"/>
      <c r="AM4" s="111"/>
      <c r="AN4" s="111"/>
      <c r="AO4" s="111"/>
      <c r="AP4" s="111"/>
      <c r="AQ4" s="111"/>
      <c r="AR4" s="13" t="s">
        <v>10</v>
      </c>
      <c r="AS4" s="107" t="s">
        <v>11</v>
      </c>
      <c r="AT4" s="107"/>
      <c r="AU4" s="107"/>
      <c r="AV4" s="107"/>
      <c r="AW4" s="107"/>
      <c r="AX4" s="107"/>
      <c r="AY4" s="107"/>
      <c r="AZ4" s="107"/>
      <c r="BA4" s="13"/>
    </row>
    <row r="5" spans="1:60" ht="56.25" customHeight="1">
      <c r="A5" s="14" t="s">
        <v>12</v>
      </c>
      <c r="B5" s="15" t="s">
        <v>13</v>
      </c>
      <c r="C5" s="16" t="s">
        <v>14</v>
      </c>
      <c r="D5" s="16" t="s">
        <v>15</v>
      </c>
      <c r="E5" s="17" t="s">
        <v>16</v>
      </c>
      <c r="F5" s="18" t="s">
        <v>17</v>
      </c>
      <c r="G5" s="17" t="s">
        <v>18</v>
      </c>
      <c r="H5" s="17" t="s">
        <v>19</v>
      </c>
      <c r="I5" s="19" t="s">
        <v>20</v>
      </c>
      <c r="J5" s="19" t="s">
        <v>21</v>
      </c>
      <c r="K5" s="20" t="s">
        <v>22</v>
      </c>
      <c r="L5" s="21" t="s">
        <v>23</v>
      </c>
      <c r="M5" s="22" t="s">
        <v>24</v>
      </c>
      <c r="N5" s="23" t="s">
        <v>25</v>
      </c>
      <c r="O5" s="22" t="s">
        <v>26</v>
      </c>
      <c r="P5" s="23" t="s">
        <v>27</v>
      </c>
      <c r="Q5" s="24"/>
      <c r="R5" s="20" t="s">
        <v>20</v>
      </c>
      <c r="S5" s="25" t="s">
        <v>21</v>
      </c>
      <c r="T5" s="20" t="s">
        <v>22</v>
      </c>
      <c r="U5" s="21" t="s">
        <v>23</v>
      </c>
      <c r="V5" s="22" t="s">
        <v>24</v>
      </c>
      <c r="W5" s="23" t="s">
        <v>25</v>
      </c>
      <c r="X5" s="22" t="s">
        <v>28</v>
      </c>
      <c r="Y5" s="23" t="s">
        <v>27</v>
      </c>
      <c r="Z5" s="26"/>
      <c r="AA5" s="20" t="s">
        <v>20</v>
      </c>
      <c r="AB5" s="25" t="s">
        <v>21</v>
      </c>
      <c r="AC5" s="20" t="s">
        <v>22</v>
      </c>
      <c r="AD5" s="21" t="s">
        <v>23</v>
      </c>
      <c r="AE5" s="22" t="s">
        <v>24</v>
      </c>
      <c r="AF5" s="23" t="s">
        <v>25</v>
      </c>
      <c r="AG5" s="22" t="s">
        <v>28</v>
      </c>
      <c r="AH5" s="23" t="s">
        <v>27</v>
      </c>
      <c r="AI5" s="26"/>
      <c r="AJ5" s="20" t="s">
        <v>20</v>
      </c>
      <c r="AK5" s="25" t="s">
        <v>21</v>
      </c>
      <c r="AL5" s="20" t="s">
        <v>22</v>
      </c>
      <c r="AM5" s="21" t="s">
        <v>23</v>
      </c>
      <c r="AN5" s="22" t="s">
        <v>24</v>
      </c>
      <c r="AO5" s="23" t="s">
        <v>25</v>
      </c>
      <c r="AP5" s="22" t="s">
        <v>28</v>
      </c>
      <c r="AQ5" s="23" t="s">
        <v>27</v>
      </c>
      <c r="AR5" s="26"/>
      <c r="AS5" s="20" t="s">
        <v>20</v>
      </c>
      <c r="AT5" s="25" t="s">
        <v>21</v>
      </c>
      <c r="AU5" s="20" t="s">
        <v>22</v>
      </c>
      <c r="AV5" s="21" t="s">
        <v>23</v>
      </c>
      <c r="AW5" s="22" t="s">
        <v>24</v>
      </c>
      <c r="AX5" s="23" t="s">
        <v>25</v>
      </c>
      <c r="AY5" s="22" t="s">
        <v>28</v>
      </c>
      <c r="AZ5" s="23" t="s">
        <v>27</v>
      </c>
      <c r="BA5" s="26"/>
      <c r="BD5" s="27">
        <v>1</v>
      </c>
      <c r="BE5" s="27">
        <v>2</v>
      </c>
      <c r="BF5" s="27">
        <v>3</v>
      </c>
      <c r="BG5" s="27">
        <v>4</v>
      </c>
      <c r="BH5" s="27" t="s">
        <v>29</v>
      </c>
    </row>
    <row r="6" spans="1:60" s="49" customFormat="1" ht="12.75" customHeight="1">
      <c r="A6" s="28">
        <v>1</v>
      </c>
      <c r="B6" s="79" t="s">
        <v>31</v>
      </c>
      <c r="C6" s="29">
        <f aca="true" t="shared" si="0" ref="C6:C40">IF(ISBLANK(B6),"",VLOOKUP(B6,Zavodnici,2,0))</f>
        <v>61</v>
      </c>
      <c r="D6" s="112"/>
      <c r="E6" s="30">
        <f aca="true" t="shared" si="1" ref="E6:E40">Q6+Z6+AI6+AR6+BA6</f>
        <v>3375</v>
      </c>
      <c r="F6" s="31" t="str">
        <f aca="true" t="shared" si="2" ref="F6:F40">TEXT(((INT(L6/100))*60+(L6-(INT(L6/100))*100)+(INT(U6/100))*60+(U6-(INT(U6/100))*100)+(INT(AD6/100))*60+(AD6-(INT(AD6/100))*100)+(INT(AM6/100))*60+(AM6-(INT(AM6/100))*100)+(INT(AV6/100))*60+(AV6-(INT(AV6/100))*100))/60/60/24,"h:mm:ss")</f>
        <v>0:31:19</v>
      </c>
      <c r="G6" s="32">
        <f aca="true" t="shared" si="3" ref="G6:G40">K6+T6+AC6+AL6+AU6</f>
        <v>27</v>
      </c>
      <c r="H6" s="32">
        <f aca="true" t="shared" si="4" ref="H6:H40">J6+S6+AB6+AK6+AT6</f>
        <v>1</v>
      </c>
      <c r="I6" s="33">
        <v>0</v>
      </c>
      <c r="J6" s="34">
        <v>0</v>
      </c>
      <c r="K6" s="34">
        <v>4</v>
      </c>
      <c r="L6" s="80">
        <v>545</v>
      </c>
      <c r="M6" s="34">
        <v>0</v>
      </c>
      <c r="N6" s="35">
        <v>0</v>
      </c>
      <c r="O6" s="35">
        <v>0</v>
      </c>
      <c r="P6" s="36">
        <v>0</v>
      </c>
      <c r="Q6" s="24">
        <f aca="true" t="shared" si="5" ref="Q6:Q40">IF((I6*$I$3+J6*$J$3+K6*$K$3+(FLOOR(((INT(L6/100))*60+(L6-(INT(L6/100))*100))/$L$3,1))+M6*$M$3+N6*$N$3+O6*$O$3+P6*$P$3)&lt;0,0,(I6*$I$3+J6*$J$3+K6*$K$3+(FLOOR(((INT(L6/100))*60+(L6-(INT(L6/100))*100))/$L$3,1))+M6*$M$3+N6*$N$3+O6*$O$3+P6*$P$3))</f>
        <v>515</v>
      </c>
      <c r="R6" s="105">
        <v>0</v>
      </c>
      <c r="S6" s="38">
        <v>1</v>
      </c>
      <c r="T6" s="38">
        <v>4</v>
      </c>
      <c r="U6" s="38">
        <v>647</v>
      </c>
      <c r="V6" s="38">
        <v>0</v>
      </c>
      <c r="W6" s="38">
        <v>0</v>
      </c>
      <c r="X6" s="38">
        <v>0</v>
      </c>
      <c r="Y6" s="39">
        <v>0</v>
      </c>
      <c r="Z6" s="24">
        <f aca="true" t="shared" si="6" ref="Z6:Z40">IF((R6*$I$3+S6*$J$3+T6*$K$3+(FLOOR(((INT(U6/100))*60+(U6-(INT(U6/100))*100))/$L$3,1))+V6*$M$3+W6*$N$3+X6*$O$3+Y6*$P$3)&lt;0,0,(R6*$I$3+S6*$J$3+T6*$K$3+(FLOOR(((INT(U6/100))*60+(U6-(INT(U6/100))*100))/$L$3,1))+V6*$M$3+W6*$N$3+X6*$O$3+Y6*$P$3))</f>
        <v>585</v>
      </c>
      <c r="AA6" s="106">
        <v>0</v>
      </c>
      <c r="AB6" s="41">
        <v>0</v>
      </c>
      <c r="AC6" s="41">
        <v>9</v>
      </c>
      <c r="AD6" s="41">
        <v>654</v>
      </c>
      <c r="AE6" s="41">
        <v>0</v>
      </c>
      <c r="AF6" s="41">
        <v>0</v>
      </c>
      <c r="AG6" s="41">
        <v>0</v>
      </c>
      <c r="AH6" s="42">
        <v>0</v>
      </c>
      <c r="AI6" s="24">
        <f aca="true" t="shared" si="7" ref="AI6:AI40">IF((AA6*$I$3+AB6*$J$3+AC6*$K$3+(FLOOR(((INT(AD6/100))*60+(AD6-(INT(AD6/100))*100))/$L$3,1))+AE6*$M$3+AF6*$N$3+AG6*$O$3+AH6*$P$3)&lt;0,0,(AA6*$I$3+AB6*$J$3+AC6*$K$3+(FLOOR(((INT(AD6/100))*60+(AD6-(INT(AD6/100))*100))/$L$3,1))+AE6*$M$3+AF6*$N$3+AG6*$O$3+AH6*$P$3))</f>
        <v>1038</v>
      </c>
      <c r="AJ6" s="43">
        <v>0</v>
      </c>
      <c r="AK6" s="44">
        <v>0</v>
      </c>
      <c r="AL6" s="44">
        <v>6</v>
      </c>
      <c r="AM6" s="44">
        <v>627</v>
      </c>
      <c r="AN6" s="44">
        <v>0</v>
      </c>
      <c r="AO6" s="44">
        <v>0</v>
      </c>
      <c r="AP6" s="44">
        <v>0</v>
      </c>
      <c r="AQ6" s="45">
        <v>0</v>
      </c>
      <c r="AR6" s="24">
        <f aca="true" t="shared" si="8" ref="AR6:AR40">IF((AJ6*$I$3+AK6*$J$3+AL6*$K$3+(FLOOR(((INT(AM6/100))*60+(AM6-(INT(AM6/100))*100))/$L$3,1))+AN6*$M$3+AO6*$N$3+AP6*$O$3+AQ6*$P$3)&lt;0,0,(AJ6*$I$3+AK6*$J$3+AL6*$K$3+(FLOOR(((INT(AM6/100))*60+(AM6-(INT(AM6/100))*100))/$L$3,1))+AN6*$M$3+AO6*$N$3+AP6*$O$3+AQ6*$P$3))</f>
        <v>729</v>
      </c>
      <c r="AS6" s="46">
        <v>0</v>
      </c>
      <c r="AT6" s="47">
        <v>0</v>
      </c>
      <c r="AU6" s="47">
        <v>4</v>
      </c>
      <c r="AV6" s="47">
        <v>526</v>
      </c>
      <c r="AW6" s="47">
        <v>0</v>
      </c>
      <c r="AX6" s="47">
        <v>0</v>
      </c>
      <c r="AY6" s="47">
        <v>0</v>
      </c>
      <c r="AZ6" s="48">
        <v>0</v>
      </c>
      <c r="BA6" s="24">
        <f aca="true" t="shared" si="9" ref="BA6:BA40">IF((AS6*$I$3+AT6*$J$3+AU6*$K$3+(FLOOR(((INT(AV6/100))*60+(AV6-(INT(AV6/100))*100))/$L$3,1))+AW6*$M$3+AX6*$N$3+AY6*$O$3+AZ6*$P$3)&lt;0,0,(AS6*$I$3+AT6*$J$3+AU6*$K$3+(FLOOR(((INT(AV6/100))*60+(AV6-(INT(AV6/100))*100))/$L$3,1))+AW6*$M$3+AX6*$N$3+AY6*$O$3+AZ6*$P$3))</f>
        <v>508</v>
      </c>
      <c r="BD6" s="50">
        <f>Q6</f>
        <v>515</v>
      </c>
      <c r="BE6" s="50">
        <f>Z6</f>
        <v>585</v>
      </c>
      <c r="BF6" s="50">
        <f>AI6</f>
        <v>1038</v>
      </c>
      <c r="BG6" s="50">
        <f aca="true" t="shared" si="10" ref="BG6:BG33">AR6</f>
        <v>729</v>
      </c>
      <c r="BH6" s="50">
        <f>BA6</f>
        <v>508</v>
      </c>
    </row>
    <row r="7" spans="1:60" s="49" customFormat="1" ht="12.75" customHeight="1">
      <c r="A7" s="28">
        <v>2</v>
      </c>
      <c r="B7" s="79" t="s">
        <v>33</v>
      </c>
      <c r="C7" s="29">
        <f t="shared" si="0"/>
        <v>2.4</v>
      </c>
      <c r="D7" s="112"/>
      <c r="E7" s="30">
        <f t="shared" si="1"/>
        <v>2160</v>
      </c>
      <c r="F7" s="31" t="str">
        <f t="shared" si="2"/>
        <v>0:28:05</v>
      </c>
      <c r="G7" s="32">
        <f t="shared" si="3"/>
        <v>16</v>
      </c>
      <c r="H7" s="32">
        <f t="shared" si="4"/>
        <v>0</v>
      </c>
      <c r="I7" s="82">
        <v>0</v>
      </c>
      <c r="J7" s="35">
        <v>0</v>
      </c>
      <c r="K7" s="35">
        <v>4</v>
      </c>
      <c r="L7" s="35">
        <v>649</v>
      </c>
      <c r="M7" s="35">
        <v>0</v>
      </c>
      <c r="N7" s="35">
        <v>0</v>
      </c>
      <c r="O7" s="35">
        <v>0</v>
      </c>
      <c r="P7" s="36">
        <v>0</v>
      </c>
      <c r="Q7" s="24">
        <f t="shared" si="5"/>
        <v>536</v>
      </c>
      <c r="R7" s="83">
        <v>0</v>
      </c>
      <c r="S7" s="38">
        <v>0</v>
      </c>
      <c r="T7" s="38">
        <v>3</v>
      </c>
      <c r="U7" s="38">
        <v>345</v>
      </c>
      <c r="V7" s="38">
        <v>0</v>
      </c>
      <c r="W7" s="38">
        <v>0</v>
      </c>
      <c r="X7" s="38">
        <v>0</v>
      </c>
      <c r="Y7" s="39">
        <v>0</v>
      </c>
      <c r="Z7" s="24">
        <f t="shared" si="6"/>
        <v>375</v>
      </c>
      <c r="AA7" s="86">
        <v>0</v>
      </c>
      <c r="AB7" s="41">
        <v>0</v>
      </c>
      <c r="AC7" s="41">
        <v>2</v>
      </c>
      <c r="AD7" s="41">
        <v>602</v>
      </c>
      <c r="AE7" s="41">
        <v>0</v>
      </c>
      <c r="AF7" s="41">
        <v>0</v>
      </c>
      <c r="AG7" s="41">
        <v>0</v>
      </c>
      <c r="AH7" s="42">
        <v>0</v>
      </c>
      <c r="AI7" s="24">
        <f t="shared" si="7"/>
        <v>320</v>
      </c>
      <c r="AJ7" s="43">
        <v>0</v>
      </c>
      <c r="AK7" s="44">
        <v>0</v>
      </c>
      <c r="AL7" s="44">
        <v>5</v>
      </c>
      <c r="AM7" s="44">
        <v>503</v>
      </c>
      <c r="AN7" s="44">
        <v>0</v>
      </c>
      <c r="AO7" s="44">
        <v>0</v>
      </c>
      <c r="AP7" s="44">
        <v>0</v>
      </c>
      <c r="AQ7" s="45">
        <v>0</v>
      </c>
      <c r="AR7" s="24">
        <f t="shared" si="8"/>
        <v>601</v>
      </c>
      <c r="AS7" s="46">
        <v>0</v>
      </c>
      <c r="AT7" s="47">
        <v>0</v>
      </c>
      <c r="AU7" s="47">
        <v>2</v>
      </c>
      <c r="AV7" s="47">
        <v>626</v>
      </c>
      <c r="AW7" s="47">
        <v>0</v>
      </c>
      <c r="AX7" s="47">
        <v>0</v>
      </c>
      <c r="AY7" s="47">
        <v>0</v>
      </c>
      <c r="AZ7" s="48">
        <v>0</v>
      </c>
      <c r="BA7" s="24">
        <f t="shared" si="9"/>
        <v>328</v>
      </c>
      <c r="BD7" s="50">
        <f aca="true" t="shared" si="11" ref="BD7:BD33">Q7</f>
        <v>536</v>
      </c>
      <c r="BE7" s="50">
        <f aca="true" t="shared" si="12" ref="BE7:BE33">Z7</f>
        <v>375</v>
      </c>
      <c r="BF7" s="50">
        <f aca="true" t="shared" si="13" ref="BF7:BF33">AI7</f>
        <v>320</v>
      </c>
      <c r="BG7" s="50">
        <f t="shared" si="10"/>
        <v>601</v>
      </c>
      <c r="BH7" s="50">
        <f aca="true" t="shared" si="14" ref="BH7:BH33">BA7</f>
        <v>328</v>
      </c>
    </row>
    <row r="8" spans="1:60" s="49" customFormat="1" ht="12.75" customHeight="1">
      <c r="A8" s="28">
        <v>3</v>
      </c>
      <c r="B8" s="79" t="s">
        <v>30</v>
      </c>
      <c r="C8" s="29">
        <f t="shared" si="0"/>
        <v>2.4</v>
      </c>
      <c r="D8" s="112"/>
      <c r="E8" s="30">
        <f t="shared" si="1"/>
        <v>2075</v>
      </c>
      <c r="F8" s="31" t="str">
        <f t="shared" si="2"/>
        <v>0:28:48</v>
      </c>
      <c r="G8" s="32">
        <f t="shared" si="3"/>
        <v>15</v>
      </c>
      <c r="H8" s="32">
        <f t="shared" si="4"/>
        <v>0</v>
      </c>
      <c r="I8" s="33">
        <v>0</v>
      </c>
      <c r="J8" s="34">
        <v>0</v>
      </c>
      <c r="K8" s="34">
        <v>6</v>
      </c>
      <c r="L8" s="34">
        <v>600</v>
      </c>
      <c r="M8" s="34">
        <v>0</v>
      </c>
      <c r="N8" s="35">
        <v>0</v>
      </c>
      <c r="O8" s="35">
        <v>0</v>
      </c>
      <c r="P8" s="36">
        <v>0</v>
      </c>
      <c r="Q8" s="24">
        <f t="shared" si="5"/>
        <v>720</v>
      </c>
      <c r="R8" s="51">
        <v>0</v>
      </c>
      <c r="S8" s="37">
        <v>0</v>
      </c>
      <c r="T8" s="37">
        <v>2</v>
      </c>
      <c r="U8" s="37">
        <v>526</v>
      </c>
      <c r="V8" s="37">
        <v>0</v>
      </c>
      <c r="W8" s="38">
        <v>0</v>
      </c>
      <c r="X8" s="38">
        <v>0</v>
      </c>
      <c r="Y8" s="39">
        <v>0</v>
      </c>
      <c r="Z8" s="24">
        <f t="shared" si="6"/>
        <v>308</v>
      </c>
      <c r="AA8" s="52">
        <v>0</v>
      </c>
      <c r="AB8" s="40">
        <v>0</v>
      </c>
      <c r="AC8" s="40">
        <v>2</v>
      </c>
      <c r="AD8" s="40">
        <v>558</v>
      </c>
      <c r="AE8" s="40">
        <v>0</v>
      </c>
      <c r="AF8" s="41">
        <v>0</v>
      </c>
      <c r="AG8" s="41">
        <v>0</v>
      </c>
      <c r="AH8" s="42">
        <v>0</v>
      </c>
      <c r="AI8" s="24">
        <f t="shared" si="7"/>
        <v>319</v>
      </c>
      <c r="AJ8" s="43">
        <v>0</v>
      </c>
      <c r="AK8" s="44">
        <v>0</v>
      </c>
      <c r="AL8" s="44">
        <v>3</v>
      </c>
      <c r="AM8" s="44">
        <v>618</v>
      </c>
      <c r="AN8" s="44">
        <v>0</v>
      </c>
      <c r="AO8" s="44">
        <v>0</v>
      </c>
      <c r="AP8" s="44">
        <v>0</v>
      </c>
      <c r="AQ8" s="45">
        <v>0</v>
      </c>
      <c r="AR8" s="24">
        <f t="shared" si="8"/>
        <v>426</v>
      </c>
      <c r="AS8" s="46">
        <v>0</v>
      </c>
      <c r="AT8" s="47">
        <v>0</v>
      </c>
      <c r="AU8" s="47">
        <v>2</v>
      </c>
      <c r="AV8" s="47">
        <v>506</v>
      </c>
      <c r="AW8" s="47">
        <v>0</v>
      </c>
      <c r="AX8" s="47">
        <v>0</v>
      </c>
      <c r="AY8" s="47">
        <v>0</v>
      </c>
      <c r="AZ8" s="48">
        <v>0</v>
      </c>
      <c r="BA8" s="24">
        <f t="shared" si="9"/>
        <v>302</v>
      </c>
      <c r="BD8" s="50">
        <f t="shared" si="11"/>
        <v>720</v>
      </c>
      <c r="BE8" s="50">
        <f t="shared" si="12"/>
        <v>308</v>
      </c>
      <c r="BF8" s="50">
        <f t="shared" si="13"/>
        <v>319</v>
      </c>
      <c r="BG8" s="50">
        <f t="shared" si="10"/>
        <v>426</v>
      </c>
      <c r="BH8" s="50">
        <f t="shared" si="14"/>
        <v>302</v>
      </c>
    </row>
    <row r="9" spans="1:60" s="49" customFormat="1" ht="12.75" customHeight="1">
      <c r="A9" s="28">
        <v>4</v>
      </c>
      <c r="B9" s="79" t="s">
        <v>89</v>
      </c>
      <c r="C9" s="29">
        <f t="shared" si="0"/>
        <v>2.4</v>
      </c>
      <c r="D9" s="112"/>
      <c r="E9" s="30">
        <f t="shared" si="1"/>
        <v>1922</v>
      </c>
      <c r="F9" s="31" t="str">
        <f t="shared" si="2"/>
        <v>0:28:38</v>
      </c>
      <c r="G9" s="32">
        <f t="shared" si="3"/>
        <v>13</v>
      </c>
      <c r="H9" s="32">
        <f t="shared" si="4"/>
        <v>1</v>
      </c>
      <c r="I9" s="33">
        <v>0</v>
      </c>
      <c r="J9" s="34">
        <v>0</v>
      </c>
      <c r="K9" s="34">
        <v>2</v>
      </c>
      <c r="L9" s="34">
        <v>630</v>
      </c>
      <c r="M9" s="34">
        <v>0</v>
      </c>
      <c r="N9" s="35">
        <v>0</v>
      </c>
      <c r="O9" s="35">
        <v>0</v>
      </c>
      <c r="P9" s="36">
        <v>0</v>
      </c>
      <c r="Q9" s="24">
        <f t="shared" si="5"/>
        <v>330</v>
      </c>
      <c r="R9" s="51">
        <v>0</v>
      </c>
      <c r="S9" s="37">
        <v>0</v>
      </c>
      <c r="T9" s="37">
        <v>3</v>
      </c>
      <c r="U9" s="37">
        <v>631</v>
      </c>
      <c r="V9" s="37">
        <v>0</v>
      </c>
      <c r="W9" s="38">
        <v>0</v>
      </c>
      <c r="X9" s="38">
        <v>0</v>
      </c>
      <c r="Y9" s="39">
        <v>0</v>
      </c>
      <c r="Z9" s="24">
        <f t="shared" si="6"/>
        <v>430</v>
      </c>
      <c r="AA9" s="52">
        <v>0</v>
      </c>
      <c r="AB9" s="40">
        <v>0</v>
      </c>
      <c r="AC9" s="40">
        <v>3</v>
      </c>
      <c r="AD9" s="40">
        <v>616</v>
      </c>
      <c r="AE9" s="40">
        <v>0</v>
      </c>
      <c r="AF9" s="41">
        <v>0</v>
      </c>
      <c r="AG9" s="41">
        <v>0</v>
      </c>
      <c r="AH9" s="42">
        <v>0</v>
      </c>
      <c r="AI9" s="24">
        <f t="shared" si="7"/>
        <v>425</v>
      </c>
      <c r="AJ9" s="43">
        <v>0</v>
      </c>
      <c r="AK9" s="44">
        <v>1</v>
      </c>
      <c r="AL9" s="44">
        <v>4</v>
      </c>
      <c r="AM9" s="44">
        <v>521</v>
      </c>
      <c r="AN9" s="44">
        <v>0</v>
      </c>
      <c r="AO9" s="44">
        <v>0</v>
      </c>
      <c r="AP9" s="44">
        <v>0</v>
      </c>
      <c r="AQ9" s="45">
        <v>0</v>
      </c>
      <c r="AR9" s="24">
        <f t="shared" si="8"/>
        <v>557</v>
      </c>
      <c r="AS9" s="46">
        <v>0</v>
      </c>
      <c r="AT9" s="47">
        <v>0</v>
      </c>
      <c r="AU9" s="47">
        <v>1</v>
      </c>
      <c r="AV9" s="47">
        <v>400</v>
      </c>
      <c r="AW9" s="47">
        <v>0</v>
      </c>
      <c r="AX9" s="47">
        <v>0</v>
      </c>
      <c r="AY9" s="47">
        <v>0</v>
      </c>
      <c r="AZ9" s="48">
        <v>0</v>
      </c>
      <c r="BA9" s="24">
        <f t="shared" si="9"/>
        <v>180</v>
      </c>
      <c r="BD9" s="50">
        <f t="shared" si="11"/>
        <v>330</v>
      </c>
      <c r="BE9" s="50">
        <f t="shared" si="12"/>
        <v>430</v>
      </c>
      <c r="BF9" s="50">
        <f t="shared" si="13"/>
        <v>425</v>
      </c>
      <c r="BG9" s="50">
        <f t="shared" si="10"/>
        <v>557</v>
      </c>
      <c r="BH9" s="50">
        <f t="shared" si="14"/>
        <v>180</v>
      </c>
    </row>
    <row r="10" spans="1:60" s="49" customFormat="1" ht="14.25">
      <c r="A10" s="28">
        <v>5</v>
      </c>
      <c r="B10" s="79" t="s">
        <v>37</v>
      </c>
      <c r="C10" s="29">
        <f t="shared" si="0"/>
        <v>58</v>
      </c>
      <c r="D10" s="112"/>
      <c r="E10" s="30">
        <f t="shared" si="1"/>
        <v>1921</v>
      </c>
      <c r="F10" s="31" t="str">
        <f t="shared" si="2"/>
        <v>0:31:08</v>
      </c>
      <c r="G10" s="32">
        <f t="shared" si="3"/>
        <v>13</v>
      </c>
      <c r="H10" s="32">
        <f t="shared" si="4"/>
        <v>0</v>
      </c>
      <c r="I10" s="82">
        <v>0</v>
      </c>
      <c r="J10" s="35">
        <v>0</v>
      </c>
      <c r="K10" s="35">
        <v>1</v>
      </c>
      <c r="L10" s="35">
        <v>609</v>
      </c>
      <c r="M10" s="35">
        <v>0</v>
      </c>
      <c r="N10" s="35">
        <v>0</v>
      </c>
      <c r="O10" s="35">
        <v>0</v>
      </c>
      <c r="P10" s="36">
        <v>0</v>
      </c>
      <c r="Q10" s="24">
        <f t="shared" si="5"/>
        <v>223</v>
      </c>
      <c r="R10" s="84">
        <v>0</v>
      </c>
      <c r="S10" s="37">
        <v>0</v>
      </c>
      <c r="T10" s="37">
        <v>2</v>
      </c>
      <c r="U10" s="37">
        <v>652</v>
      </c>
      <c r="V10" s="37">
        <v>0</v>
      </c>
      <c r="W10" s="38">
        <v>0</v>
      </c>
      <c r="X10" s="38">
        <v>0</v>
      </c>
      <c r="Y10" s="39">
        <v>0</v>
      </c>
      <c r="Z10" s="24">
        <f t="shared" si="6"/>
        <v>337</v>
      </c>
      <c r="AA10" s="87">
        <v>0</v>
      </c>
      <c r="AB10" s="40">
        <v>0</v>
      </c>
      <c r="AC10" s="40">
        <v>4</v>
      </c>
      <c r="AD10" s="40">
        <v>655</v>
      </c>
      <c r="AE10" s="40">
        <v>0</v>
      </c>
      <c r="AF10" s="41">
        <v>0</v>
      </c>
      <c r="AG10" s="41">
        <v>0</v>
      </c>
      <c r="AH10" s="42">
        <v>0</v>
      </c>
      <c r="AI10" s="24">
        <f t="shared" si="7"/>
        <v>538</v>
      </c>
      <c r="AJ10" s="43">
        <v>0</v>
      </c>
      <c r="AK10" s="44">
        <v>0</v>
      </c>
      <c r="AL10" s="44">
        <v>5</v>
      </c>
      <c r="AM10" s="44">
        <v>652</v>
      </c>
      <c r="AN10" s="44">
        <v>0</v>
      </c>
      <c r="AO10" s="44">
        <v>0</v>
      </c>
      <c r="AP10" s="44">
        <v>0</v>
      </c>
      <c r="AQ10" s="45">
        <v>0</v>
      </c>
      <c r="AR10" s="24">
        <f t="shared" si="8"/>
        <v>637</v>
      </c>
      <c r="AS10" s="46">
        <v>0</v>
      </c>
      <c r="AT10" s="47">
        <v>0</v>
      </c>
      <c r="AU10" s="47">
        <v>1</v>
      </c>
      <c r="AV10" s="47">
        <v>420</v>
      </c>
      <c r="AW10" s="47">
        <v>0</v>
      </c>
      <c r="AX10" s="47">
        <v>0</v>
      </c>
      <c r="AY10" s="47">
        <v>0</v>
      </c>
      <c r="AZ10" s="48">
        <v>0</v>
      </c>
      <c r="BA10" s="24">
        <f t="shared" si="9"/>
        <v>186</v>
      </c>
      <c r="BD10" s="50">
        <f t="shared" si="11"/>
        <v>223</v>
      </c>
      <c r="BE10" s="50">
        <f t="shared" si="12"/>
        <v>337</v>
      </c>
      <c r="BF10" s="50">
        <f t="shared" si="13"/>
        <v>538</v>
      </c>
      <c r="BG10" s="50">
        <f t="shared" si="10"/>
        <v>637</v>
      </c>
      <c r="BH10" s="50">
        <f t="shared" si="14"/>
        <v>186</v>
      </c>
    </row>
    <row r="11" spans="1:60" s="49" customFormat="1" ht="12.75" customHeight="1">
      <c r="A11" s="28">
        <v>6</v>
      </c>
      <c r="B11" s="79" t="s">
        <v>34</v>
      </c>
      <c r="C11" s="29">
        <f t="shared" si="0"/>
        <v>183</v>
      </c>
      <c r="D11" s="112"/>
      <c r="E11" s="30">
        <f t="shared" si="1"/>
        <v>1745</v>
      </c>
      <c r="F11" s="31" t="str">
        <f t="shared" si="2"/>
        <v>0:32:20</v>
      </c>
      <c r="G11" s="32">
        <f t="shared" si="3"/>
        <v>11</v>
      </c>
      <c r="H11" s="32">
        <f t="shared" si="4"/>
        <v>0</v>
      </c>
      <c r="I11" s="33">
        <v>0</v>
      </c>
      <c r="J11" s="34">
        <v>0</v>
      </c>
      <c r="K11" s="34">
        <v>4</v>
      </c>
      <c r="L11" s="34">
        <v>621</v>
      </c>
      <c r="M11" s="34">
        <v>0</v>
      </c>
      <c r="N11" s="35">
        <v>0</v>
      </c>
      <c r="O11" s="35">
        <v>0</v>
      </c>
      <c r="P11" s="36">
        <v>0</v>
      </c>
      <c r="Q11" s="24">
        <f t="shared" si="5"/>
        <v>527</v>
      </c>
      <c r="R11" s="51">
        <v>0</v>
      </c>
      <c r="S11" s="37">
        <v>0</v>
      </c>
      <c r="T11" s="37">
        <v>2</v>
      </c>
      <c r="U11" s="37">
        <v>651</v>
      </c>
      <c r="V11" s="37">
        <v>0</v>
      </c>
      <c r="W11" s="38">
        <v>0</v>
      </c>
      <c r="X11" s="38">
        <v>0</v>
      </c>
      <c r="Y11" s="39">
        <v>0</v>
      </c>
      <c r="Z11" s="24">
        <f t="shared" si="6"/>
        <v>337</v>
      </c>
      <c r="AA11" s="52">
        <v>0</v>
      </c>
      <c r="AB11" s="40">
        <v>0</v>
      </c>
      <c r="AC11" s="40">
        <v>1</v>
      </c>
      <c r="AD11" s="40">
        <v>602</v>
      </c>
      <c r="AE11" s="40">
        <v>0</v>
      </c>
      <c r="AF11" s="41">
        <v>0</v>
      </c>
      <c r="AG11" s="41">
        <v>0</v>
      </c>
      <c r="AH11" s="42">
        <v>0</v>
      </c>
      <c r="AI11" s="24">
        <f t="shared" si="7"/>
        <v>220</v>
      </c>
      <c r="AJ11" s="43">
        <v>0</v>
      </c>
      <c r="AK11" s="44">
        <v>0</v>
      </c>
      <c r="AL11" s="44">
        <v>2</v>
      </c>
      <c r="AM11" s="44">
        <v>652</v>
      </c>
      <c r="AN11" s="44">
        <v>0</v>
      </c>
      <c r="AO11" s="44">
        <v>0</v>
      </c>
      <c r="AP11" s="44">
        <v>0</v>
      </c>
      <c r="AQ11" s="45">
        <v>0</v>
      </c>
      <c r="AR11" s="24">
        <f t="shared" si="8"/>
        <v>337</v>
      </c>
      <c r="AS11" s="46">
        <v>0</v>
      </c>
      <c r="AT11" s="47">
        <v>0</v>
      </c>
      <c r="AU11" s="47">
        <v>2</v>
      </c>
      <c r="AV11" s="47">
        <v>614</v>
      </c>
      <c r="AW11" s="47">
        <v>0</v>
      </c>
      <c r="AX11" s="47">
        <v>0</v>
      </c>
      <c r="AY11" s="47">
        <v>0</v>
      </c>
      <c r="AZ11" s="48"/>
      <c r="BA11" s="24">
        <f t="shared" si="9"/>
        <v>324</v>
      </c>
      <c r="BD11" s="50">
        <f t="shared" si="11"/>
        <v>527</v>
      </c>
      <c r="BE11" s="50">
        <f t="shared" si="12"/>
        <v>337</v>
      </c>
      <c r="BF11" s="50">
        <f t="shared" si="13"/>
        <v>220</v>
      </c>
      <c r="BG11" s="50">
        <f t="shared" si="10"/>
        <v>337</v>
      </c>
      <c r="BH11" s="50">
        <f t="shared" si="14"/>
        <v>324</v>
      </c>
    </row>
    <row r="12" spans="1:90" s="58" customFormat="1" ht="12.75" customHeight="1">
      <c r="A12" s="28">
        <v>7</v>
      </c>
      <c r="B12" s="79" t="s">
        <v>68</v>
      </c>
      <c r="C12" s="29">
        <f t="shared" si="0"/>
        <v>2.4</v>
      </c>
      <c r="D12" s="112"/>
      <c r="E12" s="30">
        <f t="shared" si="1"/>
        <v>1623</v>
      </c>
      <c r="F12" s="31" t="str">
        <f t="shared" si="2"/>
        <v>0:26:17</v>
      </c>
      <c r="G12" s="32">
        <f t="shared" si="3"/>
        <v>11</v>
      </c>
      <c r="H12" s="32">
        <f t="shared" si="4"/>
        <v>0</v>
      </c>
      <c r="I12" s="33">
        <v>0</v>
      </c>
      <c r="J12" s="34">
        <v>0</v>
      </c>
      <c r="K12" s="34">
        <v>3</v>
      </c>
      <c r="L12" s="34">
        <v>429</v>
      </c>
      <c r="M12" s="34">
        <v>0</v>
      </c>
      <c r="N12" s="35">
        <v>0</v>
      </c>
      <c r="O12" s="35">
        <v>0</v>
      </c>
      <c r="P12" s="36">
        <v>0</v>
      </c>
      <c r="Q12" s="24">
        <f t="shared" si="5"/>
        <v>389</v>
      </c>
      <c r="R12" s="51">
        <v>0</v>
      </c>
      <c r="S12" s="37">
        <v>0</v>
      </c>
      <c r="T12" s="37">
        <v>3</v>
      </c>
      <c r="U12" s="37">
        <v>647</v>
      </c>
      <c r="V12" s="37">
        <v>0</v>
      </c>
      <c r="W12" s="38">
        <v>0</v>
      </c>
      <c r="X12" s="38">
        <v>0</v>
      </c>
      <c r="Y12" s="39">
        <v>0</v>
      </c>
      <c r="Z12" s="24">
        <f t="shared" si="6"/>
        <v>435</v>
      </c>
      <c r="AA12" s="52">
        <v>0</v>
      </c>
      <c r="AB12" s="40">
        <v>0</v>
      </c>
      <c r="AC12" s="40">
        <v>2</v>
      </c>
      <c r="AD12" s="40">
        <v>550</v>
      </c>
      <c r="AE12" s="40">
        <v>0</v>
      </c>
      <c r="AF12" s="41">
        <v>0</v>
      </c>
      <c r="AG12" s="41">
        <v>0</v>
      </c>
      <c r="AH12" s="42">
        <v>0</v>
      </c>
      <c r="AI12" s="24">
        <f t="shared" si="7"/>
        <v>316</v>
      </c>
      <c r="AJ12" s="43">
        <v>0</v>
      </c>
      <c r="AK12" s="44">
        <v>0</v>
      </c>
      <c r="AL12" s="44">
        <v>3</v>
      </c>
      <c r="AM12" s="44">
        <v>651</v>
      </c>
      <c r="AN12" s="44">
        <v>0</v>
      </c>
      <c r="AO12" s="44">
        <v>0</v>
      </c>
      <c r="AP12" s="44">
        <v>0</v>
      </c>
      <c r="AQ12" s="45">
        <v>0</v>
      </c>
      <c r="AR12" s="24">
        <f t="shared" si="8"/>
        <v>437</v>
      </c>
      <c r="AS12" s="67">
        <v>0</v>
      </c>
      <c r="AT12" s="47">
        <v>0</v>
      </c>
      <c r="AU12" s="68">
        <v>0</v>
      </c>
      <c r="AV12" s="68">
        <v>220</v>
      </c>
      <c r="AW12" s="47">
        <v>0</v>
      </c>
      <c r="AX12" s="47">
        <v>0</v>
      </c>
      <c r="AY12" s="47">
        <v>0</v>
      </c>
      <c r="AZ12" s="48">
        <v>0</v>
      </c>
      <c r="BA12" s="24">
        <f t="shared" si="9"/>
        <v>46</v>
      </c>
      <c r="BB12" s="55"/>
      <c r="BC12" s="56"/>
      <c r="BD12" s="57">
        <f t="shared" si="11"/>
        <v>389</v>
      </c>
      <c r="BE12" s="57">
        <f t="shared" si="12"/>
        <v>435</v>
      </c>
      <c r="BF12" s="57">
        <f t="shared" si="13"/>
        <v>316</v>
      </c>
      <c r="BG12" s="57">
        <f t="shared" si="10"/>
        <v>437</v>
      </c>
      <c r="BH12" s="50">
        <f t="shared" si="14"/>
        <v>46</v>
      </c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</row>
    <row r="13" spans="1:60" s="49" customFormat="1" ht="12.75" customHeight="1">
      <c r="A13" s="28">
        <v>8</v>
      </c>
      <c r="B13" s="79" t="s">
        <v>59</v>
      </c>
      <c r="C13" s="29">
        <f t="shared" si="0"/>
        <v>73</v>
      </c>
      <c r="D13" s="112"/>
      <c r="E13" s="30">
        <f t="shared" si="1"/>
        <v>1370</v>
      </c>
      <c r="F13" s="31" t="str">
        <f t="shared" si="2"/>
        <v>0:23:31</v>
      </c>
      <c r="G13" s="32">
        <f t="shared" si="3"/>
        <v>9</v>
      </c>
      <c r="H13" s="32">
        <f t="shared" si="4"/>
        <v>0</v>
      </c>
      <c r="I13" s="82">
        <v>0</v>
      </c>
      <c r="J13" s="35">
        <v>0</v>
      </c>
      <c r="K13" s="35">
        <v>2</v>
      </c>
      <c r="L13" s="35">
        <v>421</v>
      </c>
      <c r="M13" s="35">
        <v>0</v>
      </c>
      <c r="N13" s="59">
        <v>0</v>
      </c>
      <c r="O13" s="59">
        <v>0</v>
      </c>
      <c r="P13" s="60">
        <v>0</v>
      </c>
      <c r="Q13" s="24">
        <f t="shared" si="5"/>
        <v>287</v>
      </c>
      <c r="R13" s="84">
        <v>0</v>
      </c>
      <c r="S13" s="37">
        <v>0</v>
      </c>
      <c r="T13" s="37">
        <v>2</v>
      </c>
      <c r="U13" s="37">
        <v>655</v>
      </c>
      <c r="V13" s="37">
        <v>0</v>
      </c>
      <c r="W13" s="38">
        <v>0</v>
      </c>
      <c r="X13" s="38">
        <v>0</v>
      </c>
      <c r="Y13" s="39">
        <v>0</v>
      </c>
      <c r="Z13" s="24">
        <f t="shared" si="6"/>
        <v>338</v>
      </c>
      <c r="AA13" s="87">
        <v>0</v>
      </c>
      <c r="AB13" s="40">
        <v>0</v>
      </c>
      <c r="AC13" s="40">
        <v>2</v>
      </c>
      <c r="AD13" s="40">
        <v>551</v>
      </c>
      <c r="AE13" s="40">
        <v>0</v>
      </c>
      <c r="AF13" s="61">
        <v>0</v>
      </c>
      <c r="AG13" s="61">
        <v>0</v>
      </c>
      <c r="AH13" s="62">
        <v>0</v>
      </c>
      <c r="AI13" s="24">
        <f t="shared" si="7"/>
        <v>317</v>
      </c>
      <c r="AJ13" s="43">
        <v>0</v>
      </c>
      <c r="AK13" s="44">
        <v>0</v>
      </c>
      <c r="AL13" s="44">
        <v>3</v>
      </c>
      <c r="AM13" s="44">
        <v>624</v>
      </c>
      <c r="AN13" s="63">
        <v>0</v>
      </c>
      <c r="AO13" s="63">
        <v>0</v>
      </c>
      <c r="AP13" s="63">
        <v>0</v>
      </c>
      <c r="AQ13" s="64">
        <v>0</v>
      </c>
      <c r="AR13" s="24">
        <f t="shared" si="8"/>
        <v>428</v>
      </c>
      <c r="AS13" s="67"/>
      <c r="AT13" s="68"/>
      <c r="AU13" s="68"/>
      <c r="AV13" s="68"/>
      <c r="AW13" s="65"/>
      <c r="AX13" s="65"/>
      <c r="AY13" s="65"/>
      <c r="AZ13" s="66"/>
      <c r="BA13" s="24">
        <f t="shared" si="9"/>
        <v>0</v>
      </c>
      <c r="BD13" s="50">
        <f t="shared" si="11"/>
        <v>287</v>
      </c>
      <c r="BE13" s="50">
        <f t="shared" si="12"/>
        <v>338</v>
      </c>
      <c r="BF13" s="50">
        <f t="shared" si="13"/>
        <v>317</v>
      </c>
      <c r="BG13" s="50">
        <f t="shared" si="10"/>
        <v>428</v>
      </c>
      <c r="BH13" s="50">
        <f t="shared" si="14"/>
        <v>0</v>
      </c>
    </row>
    <row r="14" spans="1:60" s="49" customFormat="1" ht="12.75" customHeight="1">
      <c r="A14" s="28">
        <v>9</v>
      </c>
      <c r="B14" s="79" t="s">
        <v>96</v>
      </c>
      <c r="C14" s="29">
        <f t="shared" si="0"/>
        <v>2.4</v>
      </c>
      <c r="D14" s="112"/>
      <c r="E14" s="30">
        <f t="shared" si="1"/>
        <v>1274</v>
      </c>
      <c r="F14" s="31" t="str">
        <f t="shared" si="2"/>
        <v>0:23:43</v>
      </c>
      <c r="G14" s="32">
        <f t="shared" si="3"/>
        <v>8</v>
      </c>
      <c r="H14" s="32">
        <f t="shared" si="4"/>
        <v>0</v>
      </c>
      <c r="I14" s="33">
        <v>0</v>
      </c>
      <c r="J14" s="34">
        <v>0</v>
      </c>
      <c r="K14" s="34">
        <v>1</v>
      </c>
      <c r="L14" s="34">
        <v>606</v>
      </c>
      <c r="M14" s="34">
        <v>0</v>
      </c>
      <c r="N14" s="35">
        <v>0</v>
      </c>
      <c r="O14" s="35">
        <v>0</v>
      </c>
      <c r="P14" s="36">
        <v>0</v>
      </c>
      <c r="Q14" s="24">
        <f t="shared" si="5"/>
        <v>222</v>
      </c>
      <c r="R14" s="84">
        <v>0</v>
      </c>
      <c r="S14" s="37">
        <v>0</v>
      </c>
      <c r="T14" s="37">
        <v>3</v>
      </c>
      <c r="U14" s="37">
        <v>621</v>
      </c>
      <c r="V14" s="37">
        <v>0</v>
      </c>
      <c r="W14" s="38">
        <v>0</v>
      </c>
      <c r="X14" s="38">
        <v>0</v>
      </c>
      <c r="Y14" s="39">
        <v>0</v>
      </c>
      <c r="Z14" s="24">
        <f t="shared" si="6"/>
        <v>427</v>
      </c>
      <c r="AA14" s="87">
        <v>0</v>
      </c>
      <c r="AB14" s="40">
        <v>0</v>
      </c>
      <c r="AC14" s="40">
        <v>1</v>
      </c>
      <c r="AD14" s="40">
        <v>422</v>
      </c>
      <c r="AE14" s="40">
        <v>0</v>
      </c>
      <c r="AF14" s="41">
        <v>0</v>
      </c>
      <c r="AG14" s="41">
        <v>0</v>
      </c>
      <c r="AH14" s="42">
        <v>0</v>
      </c>
      <c r="AI14" s="24">
        <f t="shared" si="7"/>
        <v>187</v>
      </c>
      <c r="AJ14" s="43">
        <v>0</v>
      </c>
      <c r="AK14" s="44">
        <v>0</v>
      </c>
      <c r="AL14" s="44">
        <v>3</v>
      </c>
      <c r="AM14" s="44">
        <v>654</v>
      </c>
      <c r="AN14" s="44">
        <v>0</v>
      </c>
      <c r="AO14" s="44">
        <v>0</v>
      </c>
      <c r="AP14" s="44">
        <v>0</v>
      </c>
      <c r="AQ14" s="45">
        <v>0</v>
      </c>
      <c r="AR14" s="24">
        <f t="shared" si="8"/>
        <v>438</v>
      </c>
      <c r="AS14" s="46"/>
      <c r="AT14" s="47"/>
      <c r="AU14" s="47"/>
      <c r="AV14" s="47"/>
      <c r="AW14" s="47"/>
      <c r="AX14" s="47"/>
      <c r="AY14" s="47"/>
      <c r="AZ14" s="48"/>
      <c r="BA14" s="24">
        <f t="shared" si="9"/>
        <v>0</v>
      </c>
      <c r="BD14" s="50">
        <f t="shared" si="11"/>
        <v>222</v>
      </c>
      <c r="BE14" s="50">
        <f t="shared" si="12"/>
        <v>427</v>
      </c>
      <c r="BF14" s="50">
        <f t="shared" si="13"/>
        <v>187</v>
      </c>
      <c r="BG14" s="50">
        <f t="shared" si="10"/>
        <v>438</v>
      </c>
      <c r="BH14" s="50">
        <f t="shared" si="14"/>
        <v>0</v>
      </c>
    </row>
    <row r="15" spans="1:60" s="49" customFormat="1" ht="12.75" customHeight="1">
      <c r="A15" s="28">
        <v>10</v>
      </c>
      <c r="B15" s="79" t="s">
        <v>91</v>
      </c>
      <c r="C15" s="29">
        <f t="shared" si="0"/>
        <v>2.4</v>
      </c>
      <c r="D15" s="112"/>
      <c r="E15" s="30">
        <f t="shared" si="1"/>
        <v>1219</v>
      </c>
      <c r="F15" s="31" t="str">
        <f t="shared" si="2"/>
        <v>0:21:00</v>
      </c>
      <c r="G15" s="32">
        <f t="shared" si="3"/>
        <v>7</v>
      </c>
      <c r="H15" s="32">
        <f t="shared" si="4"/>
        <v>2</v>
      </c>
      <c r="I15" s="33">
        <v>0</v>
      </c>
      <c r="J15" s="34">
        <v>0</v>
      </c>
      <c r="K15" s="34">
        <v>2</v>
      </c>
      <c r="L15" s="34">
        <v>418</v>
      </c>
      <c r="M15" s="34">
        <v>0</v>
      </c>
      <c r="N15" s="35">
        <v>0</v>
      </c>
      <c r="O15" s="35">
        <v>0</v>
      </c>
      <c r="P15" s="36">
        <v>0</v>
      </c>
      <c r="Q15" s="24">
        <f t="shared" si="5"/>
        <v>286</v>
      </c>
      <c r="R15" s="51">
        <v>0</v>
      </c>
      <c r="S15" s="37">
        <v>1</v>
      </c>
      <c r="T15" s="37">
        <v>3</v>
      </c>
      <c r="U15" s="37">
        <v>655</v>
      </c>
      <c r="V15" s="37">
        <v>0</v>
      </c>
      <c r="W15" s="38">
        <v>0</v>
      </c>
      <c r="X15" s="38">
        <v>0</v>
      </c>
      <c r="Y15" s="39">
        <v>0</v>
      </c>
      <c r="Z15" s="24">
        <f t="shared" si="6"/>
        <v>488</v>
      </c>
      <c r="AA15" s="52">
        <v>0</v>
      </c>
      <c r="AB15" s="40">
        <v>1</v>
      </c>
      <c r="AC15" s="40">
        <v>2</v>
      </c>
      <c r="AD15" s="40">
        <v>655</v>
      </c>
      <c r="AE15" s="40">
        <v>0</v>
      </c>
      <c r="AF15" s="41">
        <v>0</v>
      </c>
      <c r="AG15" s="41">
        <v>0</v>
      </c>
      <c r="AH15" s="42">
        <v>0</v>
      </c>
      <c r="AI15" s="24">
        <f t="shared" si="7"/>
        <v>388</v>
      </c>
      <c r="AJ15" s="43">
        <v>0</v>
      </c>
      <c r="AK15" s="44">
        <v>0</v>
      </c>
      <c r="AL15" s="44">
        <v>0</v>
      </c>
      <c r="AM15" s="44">
        <v>252</v>
      </c>
      <c r="AN15" s="44">
        <v>0</v>
      </c>
      <c r="AO15" s="44">
        <v>0</v>
      </c>
      <c r="AP15" s="44">
        <v>0</v>
      </c>
      <c r="AQ15" s="45">
        <v>0</v>
      </c>
      <c r="AR15" s="24">
        <f t="shared" si="8"/>
        <v>57</v>
      </c>
      <c r="AS15" s="46"/>
      <c r="AT15" s="47"/>
      <c r="AU15" s="47"/>
      <c r="AV15" s="47"/>
      <c r="AW15" s="47"/>
      <c r="AX15" s="47"/>
      <c r="AY15" s="47"/>
      <c r="AZ15" s="48"/>
      <c r="BA15" s="24">
        <f t="shared" si="9"/>
        <v>0</v>
      </c>
      <c r="BD15" s="50">
        <f t="shared" si="11"/>
        <v>286</v>
      </c>
      <c r="BE15" s="50">
        <f t="shared" si="12"/>
        <v>488</v>
      </c>
      <c r="BF15" s="50">
        <f t="shared" si="13"/>
        <v>388</v>
      </c>
      <c r="BG15" s="50">
        <f t="shared" si="10"/>
        <v>57</v>
      </c>
      <c r="BH15" s="50">
        <f t="shared" si="14"/>
        <v>0</v>
      </c>
    </row>
    <row r="16" spans="1:60" s="49" customFormat="1" ht="12.75" customHeight="1">
      <c r="A16" s="28">
        <v>11</v>
      </c>
      <c r="B16" s="79" t="s">
        <v>95</v>
      </c>
      <c r="C16" s="29">
        <f t="shared" si="0"/>
        <v>2.4</v>
      </c>
      <c r="D16" s="71"/>
      <c r="E16" s="30">
        <f t="shared" si="1"/>
        <v>1190</v>
      </c>
      <c r="F16" s="31" t="str">
        <f t="shared" si="2"/>
        <v>0:22:05</v>
      </c>
      <c r="G16" s="32">
        <f t="shared" si="3"/>
        <v>7</v>
      </c>
      <c r="H16" s="32">
        <f t="shared" si="4"/>
        <v>1</v>
      </c>
      <c r="I16" s="33">
        <v>0</v>
      </c>
      <c r="J16" s="34">
        <v>1</v>
      </c>
      <c r="K16" s="34">
        <v>1</v>
      </c>
      <c r="L16" s="34">
        <v>412</v>
      </c>
      <c r="M16" s="34">
        <v>0</v>
      </c>
      <c r="N16" s="35">
        <v>0</v>
      </c>
      <c r="O16" s="35">
        <v>0</v>
      </c>
      <c r="P16" s="36">
        <v>0</v>
      </c>
      <c r="Q16" s="24">
        <f t="shared" si="5"/>
        <v>234</v>
      </c>
      <c r="R16" s="89">
        <v>0</v>
      </c>
      <c r="S16" s="85">
        <v>0</v>
      </c>
      <c r="T16" s="85">
        <v>1</v>
      </c>
      <c r="U16" s="85">
        <v>544</v>
      </c>
      <c r="V16" s="37">
        <v>0</v>
      </c>
      <c r="W16" s="38">
        <v>0</v>
      </c>
      <c r="X16" s="38">
        <v>0</v>
      </c>
      <c r="Y16" s="39">
        <v>0</v>
      </c>
      <c r="Z16" s="24">
        <f t="shared" si="6"/>
        <v>214</v>
      </c>
      <c r="AA16" s="90">
        <v>0</v>
      </c>
      <c r="AB16" s="88">
        <v>0</v>
      </c>
      <c r="AC16" s="88">
        <v>3</v>
      </c>
      <c r="AD16" s="88">
        <v>652</v>
      </c>
      <c r="AE16" s="40">
        <v>0</v>
      </c>
      <c r="AF16" s="41">
        <v>0</v>
      </c>
      <c r="AG16" s="41">
        <v>0</v>
      </c>
      <c r="AH16" s="42">
        <v>0</v>
      </c>
      <c r="AI16" s="24">
        <f t="shared" si="7"/>
        <v>437</v>
      </c>
      <c r="AJ16" s="53">
        <v>0</v>
      </c>
      <c r="AK16" s="54">
        <v>0</v>
      </c>
      <c r="AL16" s="54">
        <v>2</v>
      </c>
      <c r="AM16" s="54">
        <v>517</v>
      </c>
      <c r="AN16" s="44">
        <v>0</v>
      </c>
      <c r="AO16" s="44">
        <v>0</v>
      </c>
      <c r="AP16" s="44">
        <v>0</v>
      </c>
      <c r="AQ16" s="45">
        <v>0</v>
      </c>
      <c r="AR16" s="24">
        <f t="shared" si="8"/>
        <v>305</v>
      </c>
      <c r="AS16" s="67"/>
      <c r="AT16" s="68"/>
      <c r="AU16" s="68"/>
      <c r="AV16" s="68"/>
      <c r="AW16" s="47"/>
      <c r="AX16" s="47"/>
      <c r="AY16" s="47"/>
      <c r="AZ16" s="48"/>
      <c r="BA16" s="24">
        <f t="shared" si="9"/>
        <v>0</v>
      </c>
      <c r="BD16" s="50">
        <f t="shared" si="11"/>
        <v>234</v>
      </c>
      <c r="BE16" s="50">
        <f t="shared" si="12"/>
        <v>214</v>
      </c>
      <c r="BF16" s="50">
        <f t="shared" si="13"/>
        <v>437</v>
      </c>
      <c r="BG16" s="50">
        <f t="shared" si="10"/>
        <v>305</v>
      </c>
      <c r="BH16" s="50">
        <f t="shared" si="14"/>
        <v>0</v>
      </c>
    </row>
    <row r="17" spans="1:60" s="49" customFormat="1" ht="12.75" customHeight="1">
      <c r="A17" s="28">
        <v>12</v>
      </c>
      <c r="B17" s="79" t="s">
        <v>36</v>
      </c>
      <c r="C17" s="29">
        <f t="shared" si="0"/>
        <v>2.4</v>
      </c>
      <c r="D17" s="112"/>
      <c r="E17" s="30">
        <f t="shared" si="1"/>
        <v>1183</v>
      </c>
      <c r="F17" s="31" t="str">
        <f t="shared" si="2"/>
        <v>0:24:12</v>
      </c>
      <c r="G17" s="32">
        <f t="shared" si="3"/>
        <v>7</v>
      </c>
      <c r="H17" s="32">
        <f t="shared" si="4"/>
        <v>0</v>
      </c>
      <c r="I17" s="33">
        <v>0</v>
      </c>
      <c r="J17" s="34">
        <v>0</v>
      </c>
      <c r="K17" s="34">
        <v>3</v>
      </c>
      <c r="L17" s="34">
        <v>649</v>
      </c>
      <c r="M17" s="34">
        <v>0</v>
      </c>
      <c r="N17" s="35">
        <v>0</v>
      </c>
      <c r="O17" s="35">
        <v>0</v>
      </c>
      <c r="P17" s="36">
        <v>0</v>
      </c>
      <c r="Q17" s="24">
        <f t="shared" si="5"/>
        <v>436</v>
      </c>
      <c r="R17" s="51">
        <v>0</v>
      </c>
      <c r="S17" s="37">
        <v>0</v>
      </c>
      <c r="T17" s="37">
        <v>2</v>
      </c>
      <c r="U17" s="37">
        <v>536</v>
      </c>
      <c r="V17" s="37">
        <v>0</v>
      </c>
      <c r="W17" s="38">
        <v>0</v>
      </c>
      <c r="X17" s="38">
        <v>0</v>
      </c>
      <c r="Y17" s="39">
        <v>0</v>
      </c>
      <c r="Z17" s="24">
        <f t="shared" si="6"/>
        <v>312</v>
      </c>
      <c r="AA17" s="52">
        <v>0</v>
      </c>
      <c r="AB17" s="40">
        <v>0</v>
      </c>
      <c r="AC17" s="40">
        <v>1</v>
      </c>
      <c r="AD17" s="40">
        <v>605</v>
      </c>
      <c r="AE17" s="40">
        <v>0</v>
      </c>
      <c r="AF17" s="41">
        <v>0</v>
      </c>
      <c r="AG17" s="41">
        <v>0</v>
      </c>
      <c r="AH17" s="42">
        <v>0</v>
      </c>
      <c r="AI17" s="24">
        <f t="shared" si="7"/>
        <v>221</v>
      </c>
      <c r="AJ17" s="43">
        <v>0</v>
      </c>
      <c r="AK17" s="44">
        <v>0</v>
      </c>
      <c r="AL17" s="44">
        <v>1</v>
      </c>
      <c r="AM17" s="44">
        <v>542</v>
      </c>
      <c r="AN17" s="44">
        <v>0</v>
      </c>
      <c r="AO17" s="44">
        <v>0</v>
      </c>
      <c r="AP17" s="44">
        <v>0</v>
      </c>
      <c r="AQ17" s="45">
        <v>0</v>
      </c>
      <c r="AR17" s="24">
        <f t="shared" si="8"/>
        <v>214</v>
      </c>
      <c r="AS17" s="46"/>
      <c r="AT17" s="47"/>
      <c r="AU17" s="47"/>
      <c r="AV17" s="47"/>
      <c r="AW17" s="47"/>
      <c r="AX17" s="47"/>
      <c r="AY17" s="47"/>
      <c r="AZ17" s="48"/>
      <c r="BA17" s="24">
        <f t="shared" si="9"/>
        <v>0</v>
      </c>
      <c r="BD17" s="50">
        <f t="shared" si="11"/>
        <v>436</v>
      </c>
      <c r="BE17" s="50">
        <f t="shared" si="12"/>
        <v>312</v>
      </c>
      <c r="BF17" s="50">
        <f t="shared" si="13"/>
        <v>221</v>
      </c>
      <c r="BG17" s="50">
        <f t="shared" si="10"/>
        <v>214</v>
      </c>
      <c r="BH17" s="50">
        <f t="shared" si="14"/>
        <v>0</v>
      </c>
    </row>
    <row r="18" spans="1:60" s="49" customFormat="1" ht="12.75" customHeight="1">
      <c r="A18" s="28">
        <v>13</v>
      </c>
      <c r="B18" s="79" t="s">
        <v>35</v>
      </c>
      <c r="C18" s="29">
        <f t="shared" si="0"/>
        <v>78</v>
      </c>
      <c r="D18" s="112"/>
      <c r="E18" s="30">
        <f t="shared" si="1"/>
        <v>1052</v>
      </c>
      <c r="F18" s="31" t="str">
        <f t="shared" si="2"/>
        <v>0:22:40</v>
      </c>
      <c r="G18" s="32">
        <f t="shared" si="3"/>
        <v>6</v>
      </c>
      <c r="H18" s="32">
        <f t="shared" si="4"/>
        <v>0</v>
      </c>
      <c r="I18" s="33">
        <v>0</v>
      </c>
      <c r="J18" s="34">
        <v>0</v>
      </c>
      <c r="K18" s="34">
        <v>3</v>
      </c>
      <c r="L18" s="80">
        <v>635</v>
      </c>
      <c r="M18" s="34">
        <v>0</v>
      </c>
      <c r="N18" s="35">
        <v>0</v>
      </c>
      <c r="O18" s="100">
        <v>0</v>
      </c>
      <c r="P18" s="36">
        <v>0</v>
      </c>
      <c r="Q18" s="24">
        <f t="shared" si="5"/>
        <v>431</v>
      </c>
      <c r="R18" s="51">
        <v>0</v>
      </c>
      <c r="S18" s="37">
        <v>0</v>
      </c>
      <c r="T18" s="37">
        <v>1</v>
      </c>
      <c r="U18" s="37">
        <v>609</v>
      </c>
      <c r="V18" s="37">
        <v>0</v>
      </c>
      <c r="W18" s="38">
        <v>0</v>
      </c>
      <c r="X18" s="38">
        <v>0</v>
      </c>
      <c r="Y18" s="39">
        <v>0</v>
      </c>
      <c r="Z18" s="24">
        <f t="shared" si="6"/>
        <v>223</v>
      </c>
      <c r="AA18" s="52">
        <v>0</v>
      </c>
      <c r="AB18" s="40">
        <v>0</v>
      </c>
      <c r="AC18" s="40">
        <v>0</v>
      </c>
      <c r="AD18" s="40">
        <v>548</v>
      </c>
      <c r="AE18" s="40">
        <v>0</v>
      </c>
      <c r="AF18" s="41">
        <v>0</v>
      </c>
      <c r="AG18" s="41">
        <v>0</v>
      </c>
      <c r="AH18" s="42">
        <v>0</v>
      </c>
      <c r="AI18" s="24">
        <f t="shared" si="7"/>
        <v>116</v>
      </c>
      <c r="AJ18" s="43">
        <v>0</v>
      </c>
      <c r="AK18" s="44">
        <v>0</v>
      </c>
      <c r="AL18" s="44">
        <v>2</v>
      </c>
      <c r="AM18" s="44">
        <v>408</v>
      </c>
      <c r="AN18" s="44">
        <v>0</v>
      </c>
      <c r="AO18" s="44">
        <v>0</v>
      </c>
      <c r="AP18" s="44">
        <v>0</v>
      </c>
      <c r="AQ18" s="45">
        <v>0</v>
      </c>
      <c r="AR18" s="24">
        <f t="shared" si="8"/>
        <v>282</v>
      </c>
      <c r="AS18" s="46"/>
      <c r="AT18" s="47"/>
      <c r="AU18" s="47"/>
      <c r="AV18" s="47"/>
      <c r="AW18" s="47"/>
      <c r="AX18" s="47"/>
      <c r="AY18" s="47"/>
      <c r="AZ18" s="48"/>
      <c r="BA18" s="24">
        <f t="shared" si="9"/>
        <v>0</v>
      </c>
      <c r="BD18" s="50">
        <f t="shared" si="11"/>
        <v>431</v>
      </c>
      <c r="BE18" s="50">
        <f t="shared" si="12"/>
        <v>223</v>
      </c>
      <c r="BF18" s="50">
        <f t="shared" si="13"/>
        <v>116</v>
      </c>
      <c r="BG18" s="50">
        <f t="shared" si="10"/>
        <v>282</v>
      </c>
      <c r="BH18" s="50">
        <f t="shared" si="14"/>
        <v>0</v>
      </c>
    </row>
    <row r="19" spans="1:60" s="49" customFormat="1" ht="12.75" customHeight="1">
      <c r="A19" s="28">
        <v>14</v>
      </c>
      <c r="B19" s="79" t="s">
        <v>38</v>
      </c>
      <c r="C19" s="29">
        <f t="shared" si="0"/>
        <v>2.4</v>
      </c>
      <c r="D19" s="112"/>
      <c r="E19" s="30">
        <f t="shared" si="1"/>
        <v>1048</v>
      </c>
      <c r="F19" s="31" t="str">
        <f t="shared" si="2"/>
        <v>0:27:29</v>
      </c>
      <c r="G19" s="32">
        <f t="shared" si="3"/>
        <v>5</v>
      </c>
      <c r="H19" s="32">
        <f t="shared" si="4"/>
        <v>0</v>
      </c>
      <c r="I19" s="82">
        <v>0</v>
      </c>
      <c r="J19" s="35">
        <v>0</v>
      </c>
      <c r="K19" s="35">
        <v>2</v>
      </c>
      <c r="L19" s="35">
        <v>654</v>
      </c>
      <c r="M19" s="35">
        <v>0</v>
      </c>
      <c r="N19" s="35">
        <v>0</v>
      </c>
      <c r="O19" s="35">
        <v>0</v>
      </c>
      <c r="P19" s="36">
        <v>0</v>
      </c>
      <c r="Q19" s="24">
        <f t="shared" si="5"/>
        <v>338</v>
      </c>
      <c r="R19" s="101">
        <v>0</v>
      </c>
      <c r="S19" s="102">
        <v>0</v>
      </c>
      <c r="T19" s="38">
        <v>0</v>
      </c>
      <c r="U19" s="38">
        <v>653</v>
      </c>
      <c r="V19" s="38">
        <v>0</v>
      </c>
      <c r="W19" s="38">
        <v>0</v>
      </c>
      <c r="X19" s="38">
        <v>0</v>
      </c>
      <c r="Y19" s="39">
        <v>0</v>
      </c>
      <c r="Z19" s="24">
        <f t="shared" si="6"/>
        <v>137</v>
      </c>
      <c r="AA19" s="86">
        <v>0</v>
      </c>
      <c r="AB19" s="41">
        <v>0</v>
      </c>
      <c r="AC19" s="41">
        <v>2</v>
      </c>
      <c r="AD19" s="41">
        <v>649</v>
      </c>
      <c r="AE19" s="41">
        <v>0</v>
      </c>
      <c r="AF19" s="41">
        <v>0</v>
      </c>
      <c r="AG19" s="41">
        <v>0</v>
      </c>
      <c r="AH19" s="42">
        <v>0</v>
      </c>
      <c r="AI19" s="24">
        <f t="shared" si="7"/>
        <v>336</v>
      </c>
      <c r="AJ19" s="53">
        <v>0</v>
      </c>
      <c r="AK19" s="54">
        <v>0</v>
      </c>
      <c r="AL19" s="54">
        <v>1</v>
      </c>
      <c r="AM19" s="54">
        <v>653</v>
      </c>
      <c r="AN19" s="44">
        <v>0</v>
      </c>
      <c r="AO19" s="44">
        <v>0</v>
      </c>
      <c r="AP19" s="44">
        <v>0</v>
      </c>
      <c r="AQ19" s="45">
        <v>0</v>
      </c>
      <c r="AR19" s="24">
        <f t="shared" si="8"/>
        <v>237</v>
      </c>
      <c r="AS19" s="67"/>
      <c r="AT19" s="68"/>
      <c r="AU19" s="68"/>
      <c r="AV19" s="68"/>
      <c r="AW19" s="47"/>
      <c r="AX19" s="47"/>
      <c r="AY19" s="47"/>
      <c r="AZ19" s="48"/>
      <c r="BA19" s="24">
        <f t="shared" si="9"/>
        <v>0</v>
      </c>
      <c r="BD19" s="50">
        <f t="shared" si="11"/>
        <v>338</v>
      </c>
      <c r="BE19" s="50">
        <f t="shared" si="12"/>
        <v>137</v>
      </c>
      <c r="BF19" s="50">
        <f t="shared" si="13"/>
        <v>336</v>
      </c>
      <c r="BG19" s="50">
        <f t="shared" si="10"/>
        <v>237</v>
      </c>
      <c r="BH19" s="50">
        <f t="shared" si="14"/>
        <v>0</v>
      </c>
    </row>
    <row r="20" spans="1:60" s="49" customFormat="1" ht="12.75" customHeight="1">
      <c r="A20" s="28">
        <v>15</v>
      </c>
      <c r="B20" s="79" t="s">
        <v>113</v>
      </c>
      <c r="C20" s="29">
        <f t="shared" si="0"/>
        <v>2.4</v>
      </c>
      <c r="D20" s="112"/>
      <c r="E20" s="30">
        <f t="shared" si="1"/>
        <v>1007</v>
      </c>
      <c r="F20" s="31" t="str">
        <f t="shared" si="2"/>
        <v>0:18:54</v>
      </c>
      <c r="G20" s="32">
        <f t="shared" si="3"/>
        <v>7</v>
      </c>
      <c r="H20" s="32">
        <f t="shared" si="4"/>
        <v>1</v>
      </c>
      <c r="I20" s="33">
        <v>0</v>
      </c>
      <c r="J20" s="34">
        <v>0</v>
      </c>
      <c r="K20" s="34">
        <v>2</v>
      </c>
      <c r="L20" s="34">
        <v>303</v>
      </c>
      <c r="M20" s="34">
        <v>0</v>
      </c>
      <c r="N20" s="35">
        <v>0</v>
      </c>
      <c r="O20" s="35">
        <v>0</v>
      </c>
      <c r="P20" s="36">
        <v>0</v>
      </c>
      <c r="Q20" s="24">
        <f t="shared" si="5"/>
        <v>261</v>
      </c>
      <c r="R20" s="84">
        <v>1</v>
      </c>
      <c r="S20" s="37">
        <v>1</v>
      </c>
      <c r="T20" s="37">
        <v>0</v>
      </c>
      <c r="U20" s="37">
        <v>331</v>
      </c>
      <c r="V20" s="37">
        <v>0</v>
      </c>
      <c r="W20" s="38">
        <v>0</v>
      </c>
      <c r="X20" s="38">
        <v>0</v>
      </c>
      <c r="Y20" s="39">
        <v>0</v>
      </c>
      <c r="Z20" s="24">
        <f t="shared" si="6"/>
        <v>0</v>
      </c>
      <c r="AA20" s="87">
        <v>0</v>
      </c>
      <c r="AB20" s="40">
        <v>0</v>
      </c>
      <c r="AC20" s="40">
        <v>1</v>
      </c>
      <c r="AD20" s="40">
        <v>623</v>
      </c>
      <c r="AE20" s="40">
        <v>0</v>
      </c>
      <c r="AF20" s="41">
        <v>0</v>
      </c>
      <c r="AG20" s="41">
        <v>0</v>
      </c>
      <c r="AH20" s="42">
        <v>0</v>
      </c>
      <c r="AI20" s="24">
        <f t="shared" si="7"/>
        <v>227</v>
      </c>
      <c r="AJ20" s="43">
        <v>0</v>
      </c>
      <c r="AK20" s="44">
        <v>0</v>
      </c>
      <c r="AL20" s="44">
        <v>4</v>
      </c>
      <c r="AM20" s="44">
        <v>557</v>
      </c>
      <c r="AN20" s="44">
        <v>0</v>
      </c>
      <c r="AO20" s="44">
        <v>0</v>
      </c>
      <c r="AP20" s="44">
        <v>0</v>
      </c>
      <c r="AQ20" s="45">
        <v>0</v>
      </c>
      <c r="AR20" s="24">
        <f t="shared" si="8"/>
        <v>519</v>
      </c>
      <c r="AS20" s="46"/>
      <c r="AT20" s="47"/>
      <c r="AU20" s="47"/>
      <c r="AV20" s="47"/>
      <c r="AW20" s="47"/>
      <c r="AX20" s="47"/>
      <c r="AY20" s="47"/>
      <c r="AZ20" s="48"/>
      <c r="BA20" s="24">
        <f t="shared" si="9"/>
        <v>0</v>
      </c>
      <c r="BD20" s="50">
        <f t="shared" si="11"/>
        <v>261</v>
      </c>
      <c r="BE20" s="50">
        <f t="shared" si="12"/>
        <v>0</v>
      </c>
      <c r="BF20" s="50">
        <f t="shared" si="13"/>
        <v>227</v>
      </c>
      <c r="BG20" s="50">
        <f t="shared" si="10"/>
        <v>519</v>
      </c>
      <c r="BH20" s="50">
        <f t="shared" si="14"/>
        <v>0</v>
      </c>
    </row>
    <row r="21" spans="1:60" s="49" customFormat="1" ht="12.75" customHeight="1">
      <c r="A21" s="28">
        <v>16</v>
      </c>
      <c r="B21" s="79" t="s">
        <v>75</v>
      </c>
      <c r="C21" s="29">
        <f t="shared" si="0"/>
        <v>2.4</v>
      </c>
      <c r="D21" s="112"/>
      <c r="E21" s="30">
        <f t="shared" si="1"/>
        <v>1005</v>
      </c>
      <c r="F21" s="31" t="str">
        <f t="shared" si="2"/>
        <v>0:25:21</v>
      </c>
      <c r="G21" s="32">
        <f t="shared" si="3"/>
        <v>5</v>
      </c>
      <c r="H21" s="32">
        <f t="shared" si="4"/>
        <v>0</v>
      </c>
      <c r="I21" s="33">
        <v>0</v>
      </c>
      <c r="J21" s="34">
        <v>0</v>
      </c>
      <c r="K21" s="34">
        <v>0</v>
      </c>
      <c r="L21" s="80">
        <v>649</v>
      </c>
      <c r="M21" s="34">
        <v>0</v>
      </c>
      <c r="N21" s="35">
        <v>0</v>
      </c>
      <c r="O21" s="35">
        <v>0</v>
      </c>
      <c r="P21" s="36">
        <v>0</v>
      </c>
      <c r="Q21" s="24">
        <f t="shared" si="5"/>
        <v>136</v>
      </c>
      <c r="R21" s="51">
        <v>0</v>
      </c>
      <c r="S21" s="37">
        <v>0</v>
      </c>
      <c r="T21" s="37">
        <v>1</v>
      </c>
      <c r="U21" s="37">
        <v>452</v>
      </c>
      <c r="V21" s="37">
        <v>0</v>
      </c>
      <c r="W21" s="38">
        <v>0</v>
      </c>
      <c r="X21" s="38">
        <v>0</v>
      </c>
      <c r="Y21" s="39">
        <v>0</v>
      </c>
      <c r="Z21" s="24">
        <f t="shared" si="6"/>
        <v>197</v>
      </c>
      <c r="AA21" s="52">
        <v>0</v>
      </c>
      <c r="AB21" s="40">
        <v>0</v>
      </c>
      <c r="AC21" s="40">
        <v>2</v>
      </c>
      <c r="AD21" s="40">
        <v>650</v>
      </c>
      <c r="AE21" s="40">
        <v>0</v>
      </c>
      <c r="AF21" s="41">
        <v>0</v>
      </c>
      <c r="AG21" s="41">
        <v>0</v>
      </c>
      <c r="AH21" s="42">
        <v>0</v>
      </c>
      <c r="AI21" s="24">
        <f t="shared" si="7"/>
        <v>336</v>
      </c>
      <c r="AJ21" s="43">
        <v>0</v>
      </c>
      <c r="AK21" s="44">
        <v>0</v>
      </c>
      <c r="AL21" s="44">
        <v>2</v>
      </c>
      <c r="AM21" s="44">
        <v>650</v>
      </c>
      <c r="AN21" s="44">
        <v>0</v>
      </c>
      <c r="AO21" s="44">
        <v>0</v>
      </c>
      <c r="AP21" s="44">
        <v>0</v>
      </c>
      <c r="AQ21" s="45">
        <v>0</v>
      </c>
      <c r="AR21" s="24">
        <f t="shared" si="8"/>
        <v>336</v>
      </c>
      <c r="AS21" s="46"/>
      <c r="AT21" s="47"/>
      <c r="AU21" s="47"/>
      <c r="AV21" s="47"/>
      <c r="AW21" s="47"/>
      <c r="AX21" s="47"/>
      <c r="AY21" s="47"/>
      <c r="AZ21" s="48"/>
      <c r="BA21" s="24">
        <f t="shared" si="9"/>
        <v>0</v>
      </c>
      <c r="BD21" s="50">
        <f t="shared" si="11"/>
        <v>136</v>
      </c>
      <c r="BE21" s="50">
        <f t="shared" si="12"/>
        <v>197</v>
      </c>
      <c r="BF21" s="50">
        <f t="shared" si="13"/>
        <v>336</v>
      </c>
      <c r="BG21" s="50">
        <f t="shared" si="10"/>
        <v>336</v>
      </c>
      <c r="BH21" s="50">
        <f t="shared" si="14"/>
        <v>0</v>
      </c>
    </row>
    <row r="22" spans="1:60" s="49" customFormat="1" ht="12.75" customHeight="1">
      <c r="A22" s="28">
        <v>17</v>
      </c>
      <c r="B22" s="79" t="s">
        <v>74</v>
      </c>
      <c r="C22" s="29">
        <f t="shared" si="0"/>
        <v>2.4</v>
      </c>
      <c r="D22" s="112"/>
      <c r="E22" s="30">
        <f t="shared" si="1"/>
        <v>961</v>
      </c>
      <c r="F22" s="31" t="str">
        <f t="shared" si="2"/>
        <v>0:13:07</v>
      </c>
      <c r="G22" s="32">
        <f t="shared" si="3"/>
        <v>6</v>
      </c>
      <c r="H22" s="32">
        <f t="shared" si="4"/>
        <v>2</v>
      </c>
      <c r="I22" s="81">
        <v>0</v>
      </c>
      <c r="J22" s="34">
        <v>0</v>
      </c>
      <c r="K22" s="34">
        <v>3</v>
      </c>
      <c r="L22" s="34">
        <v>503</v>
      </c>
      <c r="M22" s="34">
        <v>0</v>
      </c>
      <c r="N22" s="35">
        <v>0</v>
      </c>
      <c r="O22" s="35">
        <v>0</v>
      </c>
      <c r="P22" s="36">
        <v>0</v>
      </c>
      <c r="Q22" s="24">
        <f t="shared" si="5"/>
        <v>401</v>
      </c>
      <c r="R22" s="51">
        <v>0</v>
      </c>
      <c r="S22" s="37">
        <v>1</v>
      </c>
      <c r="T22" s="37">
        <v>1</v>
      </c>
      <c r="U22" s="37">
        <v>130</v>
      </c>
      <c r="V22" s="37">
        <v>0</v>
      </c>
      <c r="W22" s="38">
        <v>0</v>
      </c>
      <c r="X22" s="38">
        <v>0</v>
      </c>
      <c r="Y22" s="39">
        <v>0</v>
      </c>
      <c r="Z22" s="24">
        <f t="shared" si="6"/>
        <v>180</v>
      </c>
      <c r="AA22" s="52">
        <v>0</v>
      </c>
      <c r="AB22" s="40">
        <v>1</v>
      </c>
      <c r="AC22" s="40">
        <v>1</v>
      </c>
      <c r="AD22" s="40">
        <v>147</v>
      </c>
      <c r="AE22" s="40">
        <v>0</v>
      </c>
      <c r="AF22" s="41">
        <v>0</v>
      </c>
      <c r="AG22" s="41">
        <v>0</v>
      </c>
      <c r="AH22" s="42">
        <v>0</v>
      </c>
      <c r="AI22" s="24">
        <f t="shared" si="7"/>
        <v>185</v>
      </c>
      <c r="AJ22" s="43">
        <v>0</v>
      </c>
      <c r="AK22" s="44">
        <v>0</v>
      </c>
      <c r="AL22" s="44">
        <v>1</v>
      </c>
      <c r="AM22" s="44">
        <v>447</v>
      </c>
      <c r="AN22" s="44">
        <v>0</v>
      </c>
      <c r="AO22" s="44">
        <v>0</v>
      </c>
      <c r="AP22" s="44">
        <v>0</v>
      </c>
      <c r="AQ22" s="45">
        <v>0</v>
      </c>
      <c r="AR22" s="24">
        <f t="shared" si="8"/>
        <v>195</v>
      </c>
      <c r="AS22" s="46"/>
      <c r="AT22" s="47"/>
      <c r="AU22" s="47"/>
      <c r="AV22" s="47"/>
      <c r="AW22" s="47"/>
      <c r="AX22" s="47"/>
      <c r="AY22" s="47"/>
      <c r="AZ22" s="48"/>
      <c r="BA22" s="24">
        <f t="shared" si="9"/>
        <v>0</v>
      </c>
      <c r="BD22" s="50">
        <f t="shared" si="11"/>
        <v>401</v>
      </c>
      <c r="BE22" s="50">
        <f t="shared" si="12"/>
        <v>180</v>
      </c>
      <c r="BF22" s="50">
        <f t="shared" si="13"/>
        <v>185</v>
      </c>
      <c r="BG22" s="50">
        <f t="shared" si="10"/>
        <v>195</v>
      </c>
      <c r="BH22" s="50">
        <f t="shared" si="14"/>
        <v>0</v>
      </c>
    </row>
    <row r="23" spans="1:60" s="49" customFormat="1" ht="12.75" customHeight="1">
      <c r="A23" s="28">
        <v>18</v>
      </c>
      <c r="B23" s="79" t="s">
        <v>110</v>
      </c>
      <c r="C23" s="29">
        <f t="shared" si="0"/>
        <v>2.4</v>
      </c>
      <c r="D23" s="112"/>
      <c r="E23" s="30">
        <f t="shared" si="1"/>
        <v>799</v>
      </c>
      <c r="F23" s="31" t="str">
        <f t="shared" si="2"/>
        <v>0:26:46</v>
      </c>
      <c r="G23" s="32">
        <f t="shared" si="3"/>
        <v>6</v>
      </c>
      <c r="H23" s="32">
        <f t="shared" si="4"/>
        <v>0</v>
      </c>
      <c r="I23" s="82">
        <v>0</v>
      </c>
      <c r="J23" s="35">
        <v>0</v>
      </c>
      <c r="K23" s="35">
        <v>1</v>
      </c>
      <c r="L23" s="35">
        <v>646</v>
      </c>
      <c r="M23" s="35">
        <v>0</v>
      </c>
      <c r="N23" s="35">
        <v>0</v>
      </c>
      <c r="O23" s="35">
        <v>0</v>
      </c>
      <c r="P23" s="36">
        <v>0</v>
      </c>
      <c r="Q23" s="24">
        <f t="shared" si="5"/>
        <v>235</v>
      </c>
      <c r="R23" s="51">
        <v>0</v>
      </c>
      <c r="S23" s="37">
        <v>0</v>
      </c>
      <c r="T23" s="37">
        <v>0</v>
      </c>
      <c r="U23" s="37">
        <v>630</v>
      </c>
      <c r="V23" s="37">
        <v>0</v>
      </c>
      <c r="W23" s="38">
        <v>0</v>
      </c>
      <c r="X23" s="38">
        <v>0</v>
      </c>
      <c r="Y23" s="39">
        <v>0</v>
      </c>
      <c r="Z23" s="24">
        <f t="shared" si="6"/>
        <v>130</v>
      </c>
      <c r="AA23" s="52">
        <v>0</v>
      </c>
      <c r="AB23" s="40">
        <v>0</v>
      </c>
      <c r="AC23" s="40">
        <v>3</v>
      </c>
      <c r="AD23" s="40">
        <v>644</v>
      </c>
      <c r="AE23" s="40">
        <v>0</v>
      </c>
      <c r="AF23" s="41">
        <v>0</v>
      </c>
      <c r="AG23" s="41">
        <v>0</v>
      </c>
      <c r="AH23" s="42">
        <v>0</v>
      </c>
      <c r="AI23" s="24">
        <f t="shared" si="7"/>
        <v>434</v>
      </c>
      <c r="AJ23" s="53">
        <v>2</v>
      </c>
      <c r="AK23" s="54">
        <v>0</v>
      </c>
      <c r="AL23" s="54">
        <v>2</v>
      </c>
      <c r="AM23" s="54">
        <v>646</v>
      </c>
      <c r="AN23" s="44">
        <v>0</v>
      </c>
      <c r="AO23" s="44">
        <v>0</v>
      </c>
      <c r="AP23" s="44">
        <v>0</v>
      </c>
      <c r="AQ23" s="45">
        <v>0</v>
      </c>
      <c r="AR23" s="24">
        <f t="shared" si="8"/>
        <v>0</v>
      </c>
      <c r="AS23" s="46"/>
      <c r="AT23" s="47"/>
      <c r="AU23" s="47"/>
      <c r="AV23" s="47"/>
      <c r="AW23" s="47"/>
      <c r="AX23" s="47"/>
      <c r="AY23" s="47"/>
      <c r="AZ23" s="48"/>
      <c r="BA23" s="24">
        <f t="shared" si="9"/>
        <v>0</v>
      </c>
      <c r="BD23" s="50">
        <f t="shared" si="11"/>
        <v>235</v>
      </c>
      <c r="BE23" s="50">
        <f t="shared" si="12"/>
        <v>130</v>
      </c>
      <c r="BF23" s="50">
        <f t="shared" si="13"/>
        <v>434</v>
      </c>
      <c r="BG23" s="50">
        <f t="shared" si="10"/>
        <v>0</v>
      </c>
      <c r="BH23" s="50">
        <f t="shared" si="14"/>
        <v>0</v>
      </c>
    </row>
    <row r="24" spans="1:60" s="49" customFormat="1" ht="12.75" customHeight="1">
      <c r="A24" s="28">
        <v>19</v>
      </c>
      <c r="B24" s="79" t="s">
        <v>97</v>
      </c>
      <c r="C24" s="29">
        <f t="shared" si="0"/>
        <v>77</v>
      </c>
      <c r="D24" s="112"/>
      <c r="E24" s="30">
        <f t="shared" si="1"/>
        <v>770</v>
      </c>
      <c r="F24" s="31" t="str">
        <f t="shared" si="2"/>
        <v>0:18:34</v>
      </c>
      <c r="G24" s="32">
        <f t="shared" si="3"/>
        <v>4</v>
      </c>
      <c r="H24" s="32">
        <f t="shared" si="4"/>
        <v>0</v>
      </c>
      <c r="I24" s="33">
        <v>0</v>
      </c>
      <c r="J24" s="34">
        <v>0</v>
      </c>
      <c r="K24" s="34">
        <v>0</v>
      </c>
      <c r="L24" s="34">
        <v>424</v>
      </c>
      <c r="M24" s="34">
        <v>0</v>
      </c>
      <c r="N24" s="35">
        <v>0</v>
      </c>
      <c r="O24" s="35">
        <v>0</v>
      </c>
      <c r="P24" s="36">
        <v>0</v>
      </c>
      <c r="Q24" s="24">
        <f t="shared" si="5"/>
        <v>88</v>
      </c>
      <c r="R24" s="83">
        <v>0</v>
      </c>
      <c r="S24" s="38">
        <v>0</v>
      </c>
      <c r="T24" s="38">
        <v>1</v>
      </c>
      <c r="U24" s="38">
        <v>421</v>
      </c>
      <c r="V24" s="38">
        <v>0</v>
      </c>
      <c r="W24" s="38">
        <v>0</v>
      </c>
      <c r="X24" s="38">
        <v>0</v>
      </c>
      <c r="Y24" s="39">
        <v>0</v>
      </c>
      <c r="Z24" s="24">
        <f t="shared" si="6"/>
        <v>187</v>
      </c>
      <c r="AA24" s="86">
        <v>0</v>
      </c>
      <c r="AB24" s="41">
        <v>0</v>
      </c>
      <c r="AC24" s="41">
        <v>3</v>
      </c>
      <c r="AD24" s="41">
        <v>632</v>
      </c>
      <c r="AE24" s="41">
        <v>0</v>
      </c>
      <c r="AF24" s="41">
        <v>0</v>
      </c>
      <c r="AG24" s="41">
        <v>0</v>
      </c>
      <c r="AH24" s="42">
        <v>0</v>
      </c>
      <c r="AI24" s="24">
        <f t="shared" si="7"/>
        <v>430</v>
      </c>
      <c r="AJ24" s="43">
        <v>0</v>
      </c>
      <c r="AK24" s="44">
        <v>0</v>
      </c>
      <c r="AL24" s="44">
        <v>0</v>
      </c>
      <c r="AM24" s="44">
        <v>317</v>
      </c>
      <c r="AN24" s="44">
        <v>0</v>
      </c>
      <c r="AO24" s="44">
        <v>0</v>
      </c>
      <c r="AP24" s="44">
        <v>0</v>
      </c>
      <c r="AQ24" s="45">
        <v>0</v>
      </c>
      <c r="AR24" s="24">
        <f t="shared" si="8"/>
        <v>65</v>
      </c>
      <c r="AS24" s="46"/>
      <c r="AT24" s="47"/>
      <c r="AU24" s="47"/>
      <c r="AV24" s="47"/>
      <c r="AW24" s="47"/>
      <c r="AX24" s="47"/>
      <c r="AY24" s="47"/>
      <c r="AZ24" s="48"/>
      <c r="BA24" s="24">
        <f t="shared" si="9"/>
        <v>0</v>
      </c>
      <c r="BD24" s="50">
        <f t="shared" si="11"/>
        <v>88</v>
      </c>
      <c r="BE24" s="50">
        <f t="shared" si="12"/>
        <v>187</v>
      </c>
      <c r="BF24" s="50">
        <f t="shared" si="13"/>
        <v>430</v>
      </c>
      <c r="BG24" s="50">
        <f t="shared" si="10"/>
        <v>65</v>
      </c>
      <c r="BH24" s="50">
        <f t="shared" si="14"/>
        <v>0</v>
      </c>
    </row>
    <row r="25" spans="1:60" s="49" customFormat="1" ht="12.75" customHeight="1">
      <c r="A25" s="28">
        <v>20</v>
      </c>
      <c r="B25" s="79" t="s">
        <v>42</v>
      </c>
      <c r="C25" s="29">
        <f t="shared" si="0"/>
        <v>2.4</v>
      </c>
      <c r="D25" s="112"/>
      <c r="E25" s="30">
        <f t="shared" si="1"/>
        <v>707</v>
      </c>
      <c r="F25" s="31" t="str">
        <f t="shared" si="2"/>
        <v>0:26:39</v>
      </c>
      <c r="G25" s="32">
        <f t="shared" si="3"/>
        <v>2</v>
      </c>
      <c r="H25" s="32">
        <f t="shared" si="4"/>
        <v>0</v>
      </c>
      <c r="I25" s="33">
        <v>0</v>
      </c>
      <c r="J25" s="34">
        <v>0</v>
      </c>
      <c r="K25" s="34">
        <v>1</v>
      </c>
      <c r="L25" s="34">
        <v>600</v>
      </c>
      <c r="M25" s="34">
        <v>1</v>
      </c>
      <c r="N25" s="35">
        <v>0</v>
      </c>
      <c r="O25" s="35">
        <v>0</v>
      </c>
      <c r="P25" s="36">
        <v>0</v>
      </c>
      <c r="Q25" s="24">
        <f t="shared" si="5"/>
        <v>195</v>
      </c>
      <c r="R25" s="51">
        <v>0</v>
      </c>
      <c r="S25" s="37">
        <v>0</v>
      </c>
      <c r="T25" s="37">
        <v>1</v>
      </c>
      <c r="U25" s="37">
        <v>652</v>
      </c>
      <c r="V25" s="37">
        <v>0</v>
      </c>
      <c r="W25" s="69">
        <v>0</v>
      </c>
      <c r="X25" s="69">
        <v>0</v>
      </c>
      <c r="Y25" s="70">
        <v>0</v>
      </c>
      <c r="Z25" s="24">
        <f t="shared" si="6"/>
        <v>237</v>
      </c>
      <c r="AA25" s="52">
        <v>0</v>
      </c>
      <c r="AB25" s="40">
        <v>0</v>
      </c>
      <c r="AC25" s="40">
        <v>0</v>
      </c>
      <c r="AD25" s="40">
        <v>653</v>
      </c>
      <c r="AE25" s="40">
        <v>0</v>
      </c>
      <c r="AF25" s="41">
        <v>0</v>
      </c>
      <c r="AG25" s="41">
        <v>0</v>
      </c>
      <c r="AH25" s="42">
        <v>0</v>
      </c>
      <c r="AI25" s="24">
        <f t="shared" si="7"/>
        <v>137</v>
      </c>
      <c r="AJ25" s="43">
        <v>0</v>
      </c>
      <c r="AK25" s="44">
        <v>0</v>
      </c>
      <c r="AL25" s="44">
        <v>0</v>
      </c>
      <c r="AM25" s="44">
        <v>654</v>
      </c>
      <c r="AN25" s="44">
        <v>0</v>
      </c>
      <c r="AO25" s="44">
        <v>0</v>
      </c>
      <c r="AP25" s="44">
        <v>0</v>
      </c>
      <c r="AQ25" s="45">
        <v>0</v>
      </c>
      <c r="AR25" s="24">
        <f t="shared" si="8"/>
        <v>138</v>
      </c>
      <c r="AS25" s="67"/>
      <c r="AT25" s="47"/>
      <c r="AU25" s="68"/>
      <c r="AV25" s="68"/>
      <c r="AW25" s="47"/>
      <c r="AX25" s="47"/>
      <c r="AY25" s="47"/>
      <c r="AZ25" s="48"/>
      <c r="BA25" s="24">
        <f t="shared" si="9"/>
        <v>0</v>
      </c>
      <c r="BD25" s="50">
        <f t="shared" si="11"/>
        <v>195</v>
      </c>
      <c r="BE25" s="50">
        <f t="shared" si="12"/>
        <v>237</v>
      </c>
      <c r="BF25" s="50">
        <f t="shared" si="13"/>
        <v>137</v>
      </c>
      <c r="BG25" s="50">
        <f t="shared" si="10"/>
        <v>138</v>
      </c>
      <c r="BH25" s="50">
        <f t="shared" si="14"/>
        <v>0</v>
      </c>
    </row>
    <row r="26" spans="1:60" s="49" customFormat="1" ht="12.75" customHeight="1">
      <c r="A26" s="28">
        <v>21</v>
      </c>
      <c r="B26" s="79" t="s">
        <v>98</v>
      </c>
      <c r="C26" s="29">
        <f t="shared" si="0"/>
        <v>2.4</v>
      </c>
      <c r="D26" s="112"/>
      <c r="E26" s="30">
        <f t="shared" si="1"/>
        <v>699</v>
      </c>
      <c r="F26" s="31" t="str">
        <f t="shared" si="2"/>
        <v>0:20:01</v>
      </c>
      <c r="G26" s="32">
        <f t="shared" si="3"/>
        <v>2</v>
      </c>
      <c r="H26" s="32">
        <f t="shared" si="4"/>
        <v>2</v>
      </c>
      <c r="I26" s="33">
        <v>0</v>
      </c>
      <c r="J26" s="34">
        <v>1</v>
      </c>
      <c r="K26" s="34">
        <v>0</v>
      </c>
      <c r="L26" s="34">
        <v>337</v>
      </c>
      <c r="M26" s="34">
        <v>0</v>
      </c>
      <c r="N26" s="35">
        <v>0</v>
      </c>
      <c r="O26" s="35">
        <v>0</v>
      </c>
      <c r="P26" s="36">
        <v>0</v>
      </c>
      <c r="Q26" s="24">
        <f t="shared" si="5"/>
        <v>122</v>
      </c>
      <c r="R26" s="51">
        <v>0</v>
      </c>
      <c r="S26" s="37">
        <v>0</v>
      </c>
      <c r="T26" s="37">
        <v>1</v>
      </c>
      <c r="U26" s="37">
        <v>621</v>
      </c>
      <c r="V26" s="37">
        <v>0</v>
      </c>
      <c r="W26" s="38">
        <v>0</v>
      </c>
      <c r="X26" s="38">
        <v>0</v>
      </c>
      <c r="Y26" s="39">
        <v>0</v>
      </c>
      <c r="Z26" s="24">
        <f t="shared" si="6"/>
        <v>227</v>
      </c>
      <c r="AA26" s="52">
        <v>0</v>
      </c>
      <c r="AB26" s="40">
        <v>0</v>
      </c>
      <c r="AC26" s="40">
        <v>1</v>
      </c>
      <c r="AD26" s="40">
        <v>628</v>
      </c>
      <c r="AE26" s="40">
        <v>0</v>
      </c>
      <c r="AF26" s="41">
        <v>0</v>
      </c>
      <c r="AG26" s="41">
        <v>0</v>
      </c>
      <c r="AH26" s="42">
        <v>0</v>
      </c>
      <c r="AI26" s="24">
        <f t="shared" si="7"/>
        <v>229</v>
      </c>
      <c r="AJ26" s="43">
        <v>0</v>
      </c>
      <c r="AK26" s="44">
        <v>1</v>
      </c>
      <c r="AL26" s="44">
        <v>0</v>
      </c>
      <c r="AM26" s="44">
        <v>335</v>
      </c>
      <c r="AN26" s="44">
        <v>0</v>
      </c>
      <c r="AO26" s="44">
        <v>0</v>
      </c>
      <c r="AP26" s="44">
        <v>0</v>
      </c>
      <c r="AQ26" s="45">
        <v>0</v>
      </c>
      <c r="AR26" s="24">
        <f t="shared" si="8"/>
        <v>121</v>
      </c>
      <c r="AS26" s="46"/>
      <c r="AT26" s="47"/>
      <c r="AU26" s="47"/>
      <c r="AV26" s="47"/>
      <c r="AW26" s="47"/>
      <c r="AX26" s="47"/>
      <c r="AY26" s="47"/>
      <c r="AZ26" s="48"/>
      <c r="BA26" s="24">
        <f t="shared" si="9"/>
        <v>0</v>
      </c>
      <c r="BD26" s="50">
        <f t="shared" si="11"/>
        <v>122</v>
      </c>
      <c r="BE26" s="50">
        <f t="shared" si="12"/>
        <v>227</v>
      </c>
      <c r="BF26" s="50">
        <f t="shared" si="13"/>
        <v>229</v>
      </c>
      <c r="BG26" s="50">
        <f t="shared" si="10"/>
        <v>121</v>
      </c>
      <c r="BH26" s="50">
        <f t="shared" si="14"/>
        <v>0</v>
      </c>
    </row>
    <row r="27" spans="1:60" s="49" customFormat="1" ht="12.75" customHeight="1">
      <c r="A27" s="28">
        <v>22</v>
      </c>
      <c r="B27" s="79" t="s">
        <v>39</v>
      </c>
      <c r="C27" s="29">
        <f t="shared" si="0"/>
        <v>2.4</v>
      </c>
      <c r="D27" s="112"/>
      <c r="E27" s="30">
        <f t="shared" si="1"/>
        <v>677</v>
      </c>
      <c r="F27" s="31" t="str">
        <f t="shared" si="2"/>
        <v>0:23:51</v>
      </c>
      <c r="G27" s="32">
        <f t="shared" si="3"/>
        <v>6</v>
      </c>
      <c r="H27" s="32">
        <f t="shared" si="4"/>
        <v>0</v>
      </c>
      <c r="I27" s="94">
        <v>0</v>
      </c>
      <c r="J27" s="95">
        <v>0</v>
      </c>
      <c r="K27" s="95">
        <v>2</v>
      </c>
      <c r="L27" s="98">
        <v>621</v>
      </c>
      <c r="M27" s="95">
        <v>0</v>
      </c>
      <c r="N27" s="35">
        <v>0</v>
      </c>
      <c r="O27" s="35">
        <v>0</v>
      </c>
      <c r="P27" s="36">
        <v>0</v>
      </c>
      <c r="Q27" s="24">
        <f t="shared" si="5"/>
        <v>327</v>
      </c>
      <c r="R27" s="84">
        <v>1</v>
      </c>
      <c r="S27" s="37">
        <v>0</v>
      </c>
      <c r="T27" s="37">
        <v>2</v>
      </c>
      <c r="U27" s="37">
        <v>533</v>
      </c>
      <c r="V27" s="85">
        <v>0</v>
      </c>
      <c r="W27" s="38">
        <v>0</v>
      </c>
      <c r="X27" s="38">
        <v>0</v>
      </c>
      <c r="Y27" s="39">
        <v>0</v>
      </c>
      <c r="Z27" s="24">
        <f t="shared" si="6"/>
        <v>111</v>
      </c>
      <c r="AA27" s="87">
        <v>0</v>
      </c>
      <c r="AB27" s="40">
        <v>0</v>
      </c>
      <c r="AC27" s="40">
        <v>1</v>
      </c>
      <c r="AD27" s="40">
        <v>648</v>
      </c>
      <c r="AE27" s="88">
        <v>0</v>
      </c>
      <c r="AF27" s="41">
        <v>0</v>
      </c>
      <c r="AG27" s="41">
        <v>0</v>
      </c>
      <c r="AH27" s="42">
        <v>0</v>
      </c>
      <c r="AI27" s="24">
        <f t="shared" si="7"/>
        <v>236</v>
      </c>
      <c r="AJ27" s="96">
        <v>1</v>
      </c>
      <c r="AK27" s="63">
        <v>0</v>
      </c>
      <c r="AL27" s="63">
        <v>1</v>
      </c>
      <c r="AM27" s="63">
        <v>509</v>
      </c>
      <c r="AN27" s="44">
        <v>0</v>
      </c>
      <c r="AO27" s="44">
        <v>0</v>
      </c>
      <c r="AP27" s="44">
        <v>0</v>
      </c>
      <c r="AQ27" s="45">
        <v>0</v>
      </c>
      <c r="AR27" s="24">
        <f t="shared" si="8"/>
        <v>3</v>
      </c>
      <c r="AS27" s="97"/>
      <c r="AT27" s="65"/>
      <c r="AU27" s="65"/>
      <c r="AV27" s="65"/>
      <c r="AW27" s="47"/>
      <c r="AX27" s="47"/>
      <c r="AY27" s="47"/>
      <c r="AZ27" s="48"/>
      <c r="BA27" s="24">
        <f t="shared" si="9"/>
        <v>0</v>
      </c>
      <c r="BD27" s="50">
        <f t="shared" si="11"/>
        <v>327</v>
      </c>
      <c r="BE27" s="50">
        <f t="shared" si="12"/>
        <v>111</v>
      </c>
      <c r="BF27" s="50">
        <f t="shared" si="13"/>
        <v>236</v>
      </c>
      <c r="BG27" s="50">
        <f t="shared" si="10"/>
        <v>3</v>
      </c>
      <c r="BH27" s="50">
        <f t="shared" si="14"/>
        <v>0</v>
      </c>
    </row>
    <row r="28" spans="1:60" s="49" customFormat="1" ht="12.75" customHeight="1">
      <c r="A28" s="28">
        <v>23</v>
      </c>
      <c r="B28" s="79" t="s">
        <v>52</v>
      </c>
      <c r="C28" s="29">
        <f t="shared" si="0"/>
        <v>2.4</v>
      </c>
      <c r="D28" s="112"/>
      <c r="E28" s="30">
        <f t="shared" si="1"/>
        <v>676</v>
      </c>
      <c r="F28" s="31" t="str">
        <f t="shared" si="2"/>
        <v>0:25:18</v>
      </c>
      <c r="G28" s="32">
        <f t="shared" si="3"/>
        <v>6</v>
      </c>
      <c r="H28" s="32">
        <f t="shared" si="4"/>
        <v>0</v>
      </c>
      <c r="I28" s="33">
        <v>0</v>
      </c>
      <c r="J28" s="34">
        <v>0</v>
      </c>
      <c r="K28" s="34">
        <v>2</v>
      </c>
      <c r="L28" s="34">
        <v>652</v>
      </c>
      <c r="M28" s="34">
        <v>0</v>
      </c>
      <c r="N28" s="35">
        <v>0</v>
      </c>
      <c r="O28" s="35">
        <v>0</v>
      </c>
      <c r="P28" s="36">
        <v>0</v>
      </c>
      <c r="Q28" s="24">
        <f t="shared" si="5"/>
        <v>337</v>
      </c>
      <c r="R28" s="51">
        <v>2</v>
      </c>
      <c r="S28" s="37">
        <v>0</v>
      </c>
      <c r="T28" s="37">
        <v>1</v>
      </c>
      <c r="U28" s="37">
        <v>653</v>
      </c>
      <c r="V28" s="37">
        <v>0</v>
      </c>
      <c r="W28" s="38">
        <v>0</v>
      </c>
      <c r="X28" s="38">
        <v>0</v>
      </c>
      <c r="Y28" s="39">
        <v>0</v>
      </c>
      <c r="Z28" s="24">
        <f t="shared" si="6"/>
        <v>0</v>
      </c>
      <c r="AA28" s="52">
        <v>0</v>
      </c>
      <c r="AB28" s="40">
        <v>0</v>
      </c>
      <c r="AC28" s="40">
        <v>2</v>
      </c>
      <c r="AD28" s="40">
        <v>658</v>
      </c>
      <c r="AE28" s="40">
        <v>0</v>
      </c>
      <c r="AF28" s="41">
        <v>0</v>
      </c>
      <c r="AG28" s="41">
        <v>0</v>
      </c>
      <c r="AH28" s="42">
        <v>0</v>
      </c>
      <c r="AI28" s="24">
        <f t="shared" si="7"/>
        <v>339</v>
      </c>
      <c r="AJ28" s="43">
        <v>1</v>
      </c>
      <c r="AK28" s="44">
        <v>0</v>
      </c>
      <c r="AL28" s="44">
        <v>1</v>
      </c>
      <c r="AM28" s="44">
        <v>435</v>
      </c>
      <c r="AN28" s="44">
        <v>0</v>
      </c>
      <c r="AO28" s="44">
        <v>0</v>
      </c>
      <c r="AP28" s="44">
        <v>0</v>
      </c>
      <c r="AQ28" s="45">
        <v>0</v>
      </c>
      <c r="AR28" s="24">
        <f t="shared" si="8"/>
        <v>0</v>
      </c>
      <c r="AS28" s="46"/>
      <c r="AT28" s="47"/>
      <c r="AU28" s="47"/>
      <c r="AV28" s="47"/>
      <c r="AW28" s="47"/>
      <c r="AX28" s="47"/>
      <c r="AY28" s="47"/>
      <c r="AZ28" s="48"/>
      <c r="BA28" s="24">
        <f t="shared" si="9"/>
        <v>0</v>
      </c>
      <c r="BD28" s="50">
        <f t="shared" si="11"/>
        <v>337</v>
      </c>
      <c r="BE28" s="50">
        <f t="shared" si="12"/>
        <v>0</v>
      </c>
      <c r="BF28" s="50">
        <f t="shared" si="13"/>
        <v>339</v>
      </c>
      <c r="BG28" s="50">
        <f t="shared" si="10"/>
        <v>0</v>
      </c>
      <c r="BH28" s="50">
        <f t="shared" si="14"/>
        <v>0</v>
      </c>
    </row>
    <row r="29" spans="1:60" s="49" customFormat="1" ht="12.75" customHeight="1">
      <c r="A29" s="28">
        <v>24</v>
      </c>
      <c r="B29" s="79" t="s">
        <v>84</v>
      </c>
      <c r="C29" s="29">
        <f t="shared" si="0"/>
        <v>79.63</v>
      </c>
      <c r="D29" s="112"/>
      <c r="E29" s="30">
        <f t="shared" si="1"/>
        <v>653</v>
      </c>
      <c r="F29" s="31" t="str">
        <f t="shared" si="2"/>
        <v>0:22:41</v>
      </c>
      <c r="G29" s="32">
        <f t="shared" si="3"/>
        <v>2</v>
      </c>
      <c r="H29" s="32">
        <f t="shared" si="4"/>
        <v>0</v>
      </c>
      <c r="I29" s="33">
        <v>0</v>
      </c>
      <c r="J29" s="34">
        <v>0</v>
      </c>
      <c r="K29" s="34">
        <v>0</v>
      </c>
      <c r="L29" s="34">
        <v>504</v>
      </c>
      <c r="M29" s="34">
        <v>0</v>
      </c>
      <c r="N29" s="35">
        <v>0</v>
      </c>
      <c r="O29" s="35">
        <v>0</v>
      </c>
      <c r="P29" s="36">
        <v>0</v>
      </c>
      <c r="Q29" s="24">
        <f t="shared" si="5"/>
        <v>101</v>
      </c>
      <c r="R29" s="51">
        <v>0</v>
      </c>
      <c r="S29" s="37">
        <v>0</v>
      </c>
      <c r="T29" s="37">
        <v>0</v>
      </c>
      <c r="U29" s="37">
        <v>521</v>
      </c>
      <c r="V29" s="37">
        <v>0</v>
      </c>
      <c r="W29" s="38">
        <v>0</v>
      </c>
      <c r="X29" s="38">
        <v>0</v>
      </c>
      <c r="Y29" s="39">
        <v>0</v>
      </c>
      <c r="Z29" s="24">
        <f t="shared" si="6"/>
        <v>107</v>
      </c>
      <c r="AA29" s="52">
        <v>0</v>
      </c>
      <c r="AB29" s="40">
        <v>0</v>
      </c>
      <c r="AC29" s="40">
        <v>2</v>
      </c>
      <c r="AD29" s="40">
        <v>615</v>
      </c>
      <c r="AE29" s="40">
        <v>0</v>
      </c>
      <c r="AF29" s="41">
        <v>0</v>
      </c>
      <c r="AG29" s="41">
        <v>0</v>
      </c>
      <c r="AH29" s="42">
        <v>0</v>
      </c>
      <c r="AI29" s="24">
        <f t="shared" si="7"/>
        <v>325</v>
      </c>
      <c r="AJ29" s="43">
        <v>0</v>
      </c>
      <c r="AK29" s="44">
        <v>0</v>
      </c>
      <c r="AL29" s="44">
        <v>0</v>
      </c>
      <c r="AM29" s="44">
        <v>601</v>
      </c>
      <c r="AN29" s="44">
        <v>0</v>
      </c>
      <c r="AO29" s="44">
        <v>0</v>
      </c>
      <c r="AP29" s="44">
        <v>0</v>
      </c>
      <c r="AQ29" s="45">
        <v>0</v>
      </c>
      <c r="AR29" s="24">
        <f t="shared" si="8"/>
        <v>120</v>
      </c>
      <c r="AS29" s="46"/>
      <c r="AT29" s="47"/>
      <c r="AU29" s="47"/>
      <c r="AV29" s="47"/>
      <c r="AW29" s="47"/>
      <c r="AX29" s="47"/>
      <c r="AY29" s="47"/>
      <c r="AZ29" s="48"/>
      <c r="BA29" s="24">
        <f t="shared" si="9"/>
        <v>0</v>
      </c>
      <c r="BD29" s="50">
        <f t="shared" si="11"/>
        <v>101</v>
      </c>
      <c r="BE29" s="50">
        <f t="shared" si="12"/>
        <v>107</v>
      </c>
      <c r="BF29" s="50">
        <f t="shared" si="13"/>
        <v>325</v>
      </c>
      <c r="BG29" s="50">
        <f t="shared" si="10"/>
        <v>120</v>
      </c>
      <c r="BH29" s="50">
        <f t="shared" si="14"/>
        <v>0</v>
      </c>
    </row>
    <row r="30" spans="1:60" s="49" customFormat="1" ht="12.75" customHeight="1">
      <c r="A30" s="28">
        <v>25</v>
      </c>
      <c r="B30" s="79" t="s">
        <v>111</v>
      </c>
      <c r="C30" s="29">
        <f t="shared" si="0"/>
        <v>2.4</v>
      </c>
      <c r="D30" s="112"/>
      <c r="E30" s="30">
        <f t="shared" si="1"/>
        <v>638</v>
      </c>
      <c r="F30" s="31" t="str">
        <f t="shared" si="2"/>
        <v>0:19:40</v>
      </c>
      <c r="G30" s="32">
        <f t="shared" si="3"/>
        <v>3</v>
      </c>
      <c r="H30" s="32">
        <f t="shared" si="4"/>
        <v>1</v>
      </c>
      <c r="I30" s="82">
        <v>0</v>
      </c>
      <c r="J30" s="35">
        <v>1</v>
      </c>
      <c r="K30" s="35">
        <v>1</v>
      </c>
      <c r="L30" s="35">
        <v>441</v>
      </c>
      <c r="M30" s="35">
        <v>0</v>
      </c>
      <c r="N30" s="35">
        <v>0</v>
      </c>
      <c r="O30" s="35">
        <v>0</v>
      </c>
      <c r="P30" s="36">
        <v>0</v>
      </c>
      <c r="Q30" s="24">
        <f t="shared" si="5"/>
        <v>243</v>
      </c>
      <c r="R30" s="51">
        <v>0</v>
      </c>
      <c r="S30" s="37">
        <v>0</v>
      </c>
      <c r="T30" s="37">
        <v>2</v>
      </c>
      <c r="U30" s="37">
        <v>302</v>
      </c>
      <c r="V30" s="37">
        <v>0</v>
      </c>
      <c r="W30" s="38">
        <v>0</v>
      </c>
      <c r="X30" s="38">
        <v>0</v>
      </c>
      <c r="Y30" s="39">
        <v>0</v>
      </c>
      <c r="Z30" s="24">
        <f t="shared" si="6"/>
        <v>260</v>
      </c>
      <c r="AA30" s="86">
        <v>0</v>
      </c>
      <c r="AB30" s="41">
        <v>0</v>
      </c>
      <c r="AC30" s="41">
        <v>0</v>
      </c>
      <c r="AD30" s="41">
        <v>647</v>
      </c>
      <c r="AE30" s="41">
        <v>0</v>
      </c>
      <c r="AF30" s="41">
        <v>0</v>
      </c>
      <c r="AG30" s="41">
        <v>0</v>
      </c>
      <c r="AH30" s="42">
        <v>0</v>
      </c>
      <c r="AI30" s="24">
        <f t="shared" si="7"/>
        <v>135</v>
      </c>
      <c r="AJ30" s="53">
        <v>1</v>
      </c>
      <c r="AK30" s="54">
        <v>0</v>
      </c>
      <c r="AL30" s="54">
        <v>0</v>
      </c>
      <c r="AM30" s="54">
        <v>510</v>
      </c>
      <c r="AN30" s="44">
        <v>0</v>
      </c>
      <c r="AO30" s="44">
        <v>0</v>
      </c>
      <c r="AP30" s="44">
        <v>0</v>
      </c>
      <c r="AQ30" s="45">
        <v>0</v>
      </c>
      <c r="AR30" s="24">
        <f t="shared" si="8"/>
        <v>0</v>
      </c>
      <c r="AS30" s="67"/>
      <c r="AT30" s="68"/>
      <c r="AU30" s="68"/>
      <c r="AV30" s="68"/>
      <c r="AW30" s="47"/>
      <c r="AX30" s="47"/>
      <c r="AY30" s="47"/>
      <c r="AZ30" s="48"/>
      <c r="BA30" s="24">
        <f t="shared" si="9"/>
        <v>0</v>
      </c>
      <c r="BD30" s="50">
        <f t="shared" si="11"/>
        <v>243</v>
      </c>
      <c r="BE30" s="50">
        <f t="shared" si="12"/>
        <v>260</v>
      </c>
      <c r="BF30" s="50">
        <f t="shared" si="13"/>
        <v>135</v>
      </c>
      <c r="BG30" s="50">
        <f t="shared" si="10"/>
        <v>0</v>
      </c>
      <c r="BH30" s="50">
        <f t="shared" si="14"/>
        <v>0</v>
      </c>
    </row>
    <row r="31" spans="1:60" s="49" customFormat="1" ht="12.75" customHeight="1">
      <c r="A31" s="28">
        <v>26</v>
      </c>
      <c r="B31" s="79" t="s">
        <v>64</v>
      </c>
      <c r="C31" s="29">
        <f t="shared" si="0"/>
        <v>2.4</v>
      </c>
      <c r="D31" s="112"/>
      <c r="E31" s="30">
        <f t="shared" si="1"/>
        <v>630</v>
      </c>
      <c r="F31" s="31" t="str">
        <f t="shared" si="2"/>
        <v>0:21:35</v>
      </c>
      <c r="G31" s="32">
        <f t="shared" si="3"/>
        <v>2</v>
      </c>
      <c r="H31" s="32">
        <f t="shared" si="4"/>
        <v>0</v>
      </c>
      <c r="I31" s="33">
        <v>0</v>
      </c>
      <c r="J31" s="34">
        <v>0</v>
      </c>
      <c r="K31" s="34">
        <v>1</v>
      </c>
      <c r="L31" s="80">
        <v>615</v>
      </c>
      <c r="M31" s="34">
        <v>0</v>
      </c>
      <c r="N31" s="35">
        <v>0</v>
      </c>
      <c r="O31" s="35">
        <v>0</v>
      </c>
      <c r="P31" s="36">
        <v>0</v>
      </c>
      <c r="Q31" s="24">
        <f t="shared" si="5"/>
        <v>225</v>
      </c>
      <c r="R31" s="51">
        <v>0</v>
      </c>
      <c r="S31" s="37">
        <v>0</v>
      </c>
      <c r="T31" s="37">
        <v>0</v>
      </c>
      <c r="U31" s="37">
        <v>232</v>
      </c>
      <c r="V31" s="37">
        <v>0</v>
      </c>
      <c r="W31" s="38">
        <v>0</v>
      </c>
      <c r="X31" s="38">
        <v>0</v>
      </c>
      <c r="Y31" s="39">
        <v>0</v>
      </c>
      <c r="Z31" s="24">
        <f t="shared" si="6"/>
        <v>50</v>
      </c>
      <c r="AA31" s="52">
        <v>0</v>
      </c>
      <c r="AB31" s="40">
        <v>0</v>
      </c>
      <c r="AC31" s="40">
        <v>0</v>
      </c>
      <c r="AD31" s="40">
        <v>628</v>
      </c>
      <c r="AE31" s="40">
        <v>0</v>
      </c>
      <c r="AF31" s="41">
        <v>0</v>
      </c>
      <c r="AG31" s="41">
        <v>0</v>
      </c>
      <c r="AH31" s="42">
        <v>0</v>
      </c>
      <c r="AI31" s="24">
        <f t="shared" si="7"/>
        <v>129</v>
      </c>
      <c r="AJ31" s="43">
        <v>0</v>
      </c>
      <c r="AK31" s="44">
        <v>0</v>
      </c>
      <c r="AL31" s="44">
        <v>1</v>
      </c>
      <c r="AM31" s="44">
        <v>620</v>
      </c>
      <c r="AN31" s="44">
        <v>0</v>
      </c>
      <c r="AO31" s="44">
        <v>0</v>
      </c>
      <c r="AP31" s="44">
        <v>0</v>
      </c>
      <c r="AQ31" s="45">
        <v>0</v>
      </c>
      <c r="AR31" s="24">
        <f t="shared" si="8"/>
        <v>226</v>
      </c>
      <c r="AS31" s="46"/>
      <c r="AT31" s="47"/>
      <c r="AU31" s="47"/>
      <c r="AV31" s="47"/>
      <c r="AW31" s="47"/>
      <c r="AX31" s="47"/>
      <c r="AY31" s="47"/>
      <c r="AZ31" s="48"/>
      <c r="BA31" s="24">
        <f t="shared" si="9"/>
        <v>0</v>
      </c>
      <c r="BD31" s="50">
        <f t="shared" si="11"/>
        <v>225</v>
      </c>
      <c r="BE31" s="50">
        <f t="shared" si="12"/>
        <v>50</v>
      </c>
      <c r="BF31" s="50">
        <f t="shared" si="13"/>
        <v>129</v>
      </c>
      <c r="BG31" s="50">
        <f t="shared" si="10"/>
        <v>226</v>
      </c>
      <c r="BH31" s="50">
        <f t="shared" si="14"/>
        <v>0</v>
      </c>
    </row>
    <row r="32" spans="1:60" s="49" customFormat="1" ht="12.75" customHeight="1">
      <c r="A32" s="28">
        <v>27</v>
      </c>
      <c r="B32" s="79" t="s">
        <v>119</v>
      </c>
      <c r="C32" s="29">
        <f t="shared" si="0"/>
        <v>2.4</v>
      </c>
      <c r="D32" s="112"/>
      <c r="E32" s="30">
        <f t="shared" si="1"/>
        <v>602</v>
      </c>
      <c r="F32" s="31" t="str">
        <f t="shared" si="2"/>
        <v>0:24:47</v>
      </c>
      <c r="G32" s="32">
        <f t="shared" si="3"/>
        <v>2</v>
      </c>
      <c r="H32" s="32">
        <f t="shared" si="4"/>
        <v>0</v>
      </c>
      <c r="I32" s="33">
        <v>0</v>
      </c>
      <c r="J32" s="34">
        <v>0</v>
      </c>
      <c r="K32" s="34">
        <v>2</v>
      </c>
      <c r="L32" s="34">
        <v>641</v>
      </c>
      <c r="M32" s="34">
        <v>0</v>
      </c>
      <c r="N32" s="35">
        <v>0</v>
      </c>
      <c r="O32" s="35">
        <v>0</v>
      </c>
      <c r="P32" s="36">
        <v>0</v>
      </c>
      <c r="Q32" s="24">
        <f t="shared" si="5"/>
        <v>333</v>
      </c>
      <c r="R32" s="83">
        <v>0</v>
      </c>
      <c r="S32" s="38">
        <v>0</v>
      </c>
      <c r="T32" s="38">
        <v>0</v>
      </c>
      <c r="U32" s="38">
        <v>640</v>
      </c>
      <c r="V32" s="38">
        <v>0</v>
      </c>
      <c r="W32" s="38">
        <v>0</v>
      </c>
      <c r="X32" s="38">
        <v>0</v>
      </c>
      <c r="Y32" s="39">
        <v>0</v>
      </c>
      <c r="Z32" s="24">
        <f t="shared" si="6"/>
        <v>133</v>
      </c>
      <c r="AA32" s="86">
        <v>0</v>
      </c>
      <c r="AB32" s="41">
        <v>0</v>
      </c>
      <c r="AC32" s="41">
        <v>0</v>
      </c>
      <c r="AD32" s="41">
        <v>648</v>
      </c>
      <c r="AE32" s="41">
        <v>0</v>
      </c>
      <c r="AF32" s="41">
        <v>0</v>
      </c>
      <c r="AG32" s="41">
        <v>0</v>
      </c>
      <c r="AH32" s="42">
        <v>0</v>
      </c>
      <c r="AI32" s="24">
        <f t="shared" si="7"/>
        <v>136</v>
      </c>
      <c r="AJ32" s="43">
        <v>1</v>
      </c>
      <c r="AK32" s="44">
        <v>0</v>
      </c>
      <c r="AL32" s="44">
        <v>0</v>
      </c>
      <c r="AM32" s="44">
        <v>438</v>
      </c>
      <c r="AN32" s="44">
        <v>0</v>
      </c>
      <c r="AO32" s="44">
        <v>0</v>
      </c>
      <c r="AP32" s="44">
        <v>0</v>
      </c>
      <c r="AQ32" s="45">
        <v>0</v>
      </c>
      <c r="AR32" s="24">
        <f t="shared" si="8"/>
        <v>0</v>
      </c>
      <c r="AS32" s="46"/>
      <c r="AT32" s="47"/>
      <c r="AU32" s="47"/>
      <c r="AV32" s="47"/>
      <c r="AW32" s="47"/>
      <c r="AX32" s="47"/>
      <c r="AY32" s="47"/>
      <c r="AZ32" s="48"/>
      <c r="BA32" s="24">
        <f t="shared" si="9"/>
        <v>0</v>
      </c>
      <c r="BD32" s="50">
        <f t="shared" si="11"/>
        <v>333</v>
      </c>
      <c r="BE32" s="50">
        <f t="shared" si="12"/>
        <v>133</v>
      </c>
      <c r="BF32" s="50">
        <f t="shared" si="13"/>
        <v>136</v>
      </c>
      <c r="BG32" s="50">
        <f t="shared" si="10"/>
        <v>0</v>
      </c>
      <c r="BH32" s="50">
        <f t="shared" si="14"/>
        <v>0</v>
      </c>
    </row>
    <row r="33" spans="1:60" s="49" customFormat="1" ht="12.75" customHeight="1">
      <c r="A33" s="28">
        <v>28</v>
      </c>
      <c r="B33" s="79" t="s">
        <v>32</v>
      </c>
      <c r="C33" s="29">
        <f t="shared" si="0"/>
        <v>2.4</v>
      </c>
      <c r="D33" s="112"/>
      <c r="E33" s="30">
        <f t="shared" si="1"/>
        <v>442</v>
      </c>
      <c r="F33" s="31" t="str">
        <f t="shared" si="2"/>
        <v>0:22:09</v>
      </c>
      <c r="G33" s="32">
        <f t="shared" si="3"/>
        <v>3</v>
      </c>
      <c r="H33" s="32">
        <f t="shared" si="4"/>
        <v>0</v>
      </c>
      <c r="I33" s="33">
        <v>0</v>
      </c>
      <c r="J33" s="34">
        <v>0</v>
      </c>
      <c r="K33" s="34">
        <v>1</v>
      </c>
      <c r="L33" s="34">
        <v>552</v>
      </c>
      <c r="M33" s="34">
        <v>1</v>
      </c>
      <c r="N33" s="35">
        <v>0</v>
      </c>
      <c r="O33" s="35">
        <v>0</v>
      </c>
      <c r="P33" s="36">
        <v>0</v>
      </c>
      <c r="Q33" s="24">
        <f t="shared" si="5"/>
        <v>192</v>
      </c>
      <c r="R33" s="51">
        <v>1</v>
      </c>
      <c r="S33" s="37">
        <v>0</v>
      </c>
      <c r="T33" s="37">
        <v>1</v>
      </c>
      <c r="U33" s="37">
        <v>644</v>
      </c>
      <c r="V33" s="37">
        <v>1</v>
      </c>
      <c r="W33" s="38">
        <v>0</v>
      </c>
      <c r="X33" s="38">
        <v>0</v>
      </c>
      <c r="Y33" s="39">
        <v>0</v>
      </c>
      <c r="Z33" s="24">
        <f t="shared" si="6"/>
        <v>9</v>
      </c>
      <c r="AA33" s="52">
        <v>0</v>
      </c>
      <c r="AB33" s="40">
        <v>0</v>
      </c>
      <c r="AC33" s="40">
        <v>0</v>
      </c>
      <c r="AD33" s="40">
        <v>618</v>
      </c>
      <c r="AE33" s="40">
        <v>1</v>
      </c>
      <c r="AF33" s="41">
        <v>0</v>
      </c>
      <c r="AG33" s="41">
        <v>0</v>
      </c>
      <c r="AH33" s="42">
        <v>0</v>
      </c>
      <c r="AI33" s="24">
        <f t="shared" si="7"/>
        <v>101</v>
      </c>
      <c r="AJ33" s="43">
        <v>0</v>
      </c>
      <c r="AK33" s="44">
        <v>0</v>
      </c>
      <c r="AL33" s="44">
        <v>1</v>
      </c>
      <c r="AM33" s="44">
        <v>315</v>
      </c>
      <c r="AN33" s="44">
        <v>1</v>
      </c>
      <c r="AO33" s="44">
        <v>0</v>
      </c>
      <c r="AP33" s="44">
        <v>0</v>
      </c>
      <c r="AQ33" s="45">
        <v>0</v>
      </c>
      <c r="AR33" s="24">
        <f t="shared" si="8"/>
        <v>140</v>
      </c>
      <c r="AS33" s="46"/>
      <c r="AT33" s="47"/>
      <c r="AU33" s="47"/>
      <c r="AV33" s="47"/>
      <c r="AW33" s="47"/>
      <c r="AX33" s="47"/>
      <c r="AY33" s="47"/>
      <c r="AZ33" s="48"/>
      <c r="BA33" s="24">
        <f t="shared" si="9"/>
        <v>0</v>
      </c>
      <c r="BD33" s="50">
        <f t="shared" si="11"/>
        <v>192</v>
      </c>
      <c r="BE33" s="50">
        <f t="shared" si="12"/>
        <v>9</v>
      </c>
      <c r="BF33" s="50">
        <f t="shared" si="13"/>
        <v>101</v>
      </c>
      <c r="BG33" s="50">
        <f t="shared" si="10"/>
        <v>140</v>
      </c>
      <c r="BH33" s="50">
        <f t="shared" si="14"/>
        <v>0</v>
      </c>
    </row>
    <row r="34" spans="1:60" s="49" customFormat="1" ht="12.75" customHeight="1">
      <c r="A34" s="28">
        <v>29</v>
      </c>
      <c r="B34" s="79" t="s">
        <v>109</v>
      </c>
      <c r="C34" s="29">
        <f t="shared" si="0"/>
        <v>2.4</v>
      </c>
      <c r="D34" s="112"/>
      <c r="E34" s="30">
        <f t="shared" si="1"/>
        <v>368</v>
      </c>
      <c r="F34" s="31" t="str">
        <f t="shared" si="2"/>
        <v>0:15:57</v>
      </c>
      <c r="G34" s="32">
        <f t="shared" si="3"/>
        <v>2</v>
      </c>
      <c r="H34" s="32">
        <f t="shared" si="4"/>
        <v>1</v>
      </c>
      <c r="I34" s="33">
        <v>0</v>
      </c>
      <c r="J34" s="34">
        <v>0</v>
      </c>
      <c r="K34" s="34">
        <v>2</v>
      </c>
      <c r="L34" s="34">
        <v>653</v>
      </c>
      <c r="M34" s="34">
        <v>0</v>
      </c>
      <c r="N34" s="35">
        <v>0</v>
      </c>
      <c r="O34" s="35">
        <v>0</v>
      </c>
      <c r="P34" s="36">
        <v>0</v>
      </c>
      <c r="Q34" s="24">
        <f t="shared" si="5"/>
        <v>337</v>
      </c>
      <c r="R34" s="51">
        <v>1</v>
      </c>
      <c r="S34" s="37">
        <v>1</v>
      </c>
      <c r="T34" s="37">
        <v>0</v>
      </c>
      <c r="U34" s="37">
        <v>40</v>
      </c>
      <c r="V34" s="37">
        <v>0</v>
      </c>
      <c r="W34" s="38">
        <v>0</v>
      </c>
      <c r="X34" s="38">
        <v>0</v>
      </c>
      <c r="Y34" s="39">
        <v>0</v>
      </c>
      <c r="Z34" s="24">
        <f t="shared" si="6"/>
        <v>0</v>
      </c>
      <c r="AA34" s="52">
        <v>1</v>
      </c>
      <c r="AB34" s="40">
        <v>0</v>
      </c>
      <c r="AC34" s="40">
        <v>0</v>
      </c>
      <c r="AD34" s="40">
        <v>650</v>
      </c>
      <c r="AE34" s="40">
        <v>0</v>
      </c>
      <c r="AF34" s="41">
        <v>0</v>
      </c>
      <c r="AG34" s="41">
        <v>0</v>
      </c>
      <c r="AH34" s="42">
        <v>0</v>
      </c>
      <c r="AI34" s="24">
        <f t="shared" si="7"/>
        <v>0</v>
      </c>
      <c r="AJ34" s="53">
        <v>0</v>
      </c>
      <c r="AK34" s="54">
        <v>0</v>
      </c>
      <c r="AL34" s="54">
        <v>0</v>
      </c>
      <c r="AM34" s="93">
        <v>134</v>
      </c>
      <c r="AN34" s="44">
        <v>0</v>
      </c>
      <c r="AO34" s="44">
        <v>0</v>
      </c>
      <c r="AP34" s="44">
        <v>0</v>
      </c>
      <c r="AQ34" s="45">
        <v>0</v>
      </c>
      <c r="AR34" s="24">
        <f t="shared" si="8"/>
        <v>31</v>
      </c>
      <c r="AS34" s="46"/>
      <c r="AT34" s="47"/>
      <c r="AU34" s="47"/>
      <c r="AV34" s="47"/>
      <c r="AW34" s="47"/>
      <c r="AX34" s="47"/>
      <c r="AY34" s="47"/>
      <c r="AZ34" s="48"/>
      <c r="BA34" s="24">
        <f t="shared" si="9"/>
        <v>0</v>
      </c>
      <c r="BD34" s="50">
        <f aca="true" t="shared" si="15" ref="BD34:BD40">Q34</f>
        <v>337</v>
      </c>
      <c r="BE34" s="50">
        <f aca="true" t="shared" si="16" ref="BE34:BE40">Z34</f>
        <v>0</v>
      </c>
      <c r="BF34" s="50">
        <f aca="true" t="shared" si="17" ref="BF34:BF40">AI34</f>
        <v>0</v>
      </c>
      <c r="BG34" s="50">
        <f aca="true" t="shared" si="18" ref="BG34:BG40">AR34</f>
        <v>31</v>
      </c>
      <c r="BH34" s="50">
        <f aca="true" t="shared" si="19" ref="BH34:BH40">BA34</f>
        <v>0</v>
      </c>
    </row>
    <row r="35" spans="1:60" s="49" customFormat="1" ht="12.75" customHeight="1">
      <c r="A35" s="28">
        <v>30</v>
      </c>
      <c r="B35" s="79"/>
      <c r="C35" s="29">
        <f t="shared" si="0"/>
      </c>
      <c r="D35" s="71"/>
      <c r="E35" s="30">
        <f t="shared" si="1"/>
        <v>0</v>
      </c>
      <c r="F35" s="31" t="str">
        <f t="shared" si="2"/>
        <v>0:00:00</v>
      </c>
      <c r="G35" s="32">
        <f t="shared" si="3"/>
        <v>0</v>
      </c>
      <c r="H35" s="32">
        <f t="shared" si="4"/>
        <v>0</v>
      </c>
      <c r="I35" s="33"/>
      <c r="J35" s="34"/>
      <c r="K35" s="34"/>
      <c r="L35" s="80"/>
      <c r="M35" s="34"/>
      <c r="N35" s="35"/>
      <c r="O35" s="35"/>
      <c r="P35" s="36"/>
      <c r="Q35" s="24">
        <f t="shared" si="5"/>
        <v>0</v>
      </c>
      <c r="R35" s="51"/>
      <c r="S35" s="37"/>
      <c r="T35" s="37"/>
      <c r="U35" s="37"/>
      <c r="V35" s="37"/>
      <c r="W35" s="38"/>
      <c r="X35" s="38"/>
      <c r="Y35" s="39"/>
      <c r="Z35" s="24">
        <f t="shared" si="6"/>
        <v>0</v>
      </c>
      <c r="AA35" s="52"/>
      <c r="AB35" s="40"/>
      <c r="AC35" s="40"/>
      <c r="AD35" s="40"/>
      <c r="AE35" s="40"/>
      <c r="AF35" s="41"/>
      <c r="AG35" s="41"/>
      <c r="AH35" s="42"/>
      <c r="AI35" s="24">
        <f t="shared" si="7"/>
        <v>0</v>
      </c>
      <c r="AJ35" s="53"/>
      <c r="AK35" s="54"/>
      <c r="AL35" s="54"/>
      <c r="AM35" s="54"/>
      <c r="AN35" s="44"/>
      <c r="AO35" s="44"/>
      <c r="AP35" s="44"/>
      <c r="AQ35" s="45"/>
      <c r="AR35" s="24">
        <f t="shared" si="8"/>
        <v>0</v>
      </c>
      <c r="AS35" s="67"/>
      <c r="AT35" s="68"/>
      <c r="AU35" s="68"/>
      <c r="AV35" s="68"/>
      <c r="AW35" s="47"/>
      <c r="AX35" s="47"/>
      <c r="AY35" s="47"/>
      <c r="AZ35" s="48"/>
      <c r="BA35" s="24">
        <f t="shared" si="9"/>
        <v>0</v>
      </c>
      <c r="BD35" s="50">
        <f t="shared" si="15"/>
        <v>0</v>
      </c>
      <c r="BE35" s="50">
        <f t="shared" si="16"/>
        <v>0</v>
      </c>
      <c r="BF35" s="50">
        <f t="shared" si="17"/>
        <v>0</v>
      </c>
      <c r="BG35" s="50">
        <f t="shared" si="18"/>
        <v>0</v>
      </c>
      <c r="BH35" s="50">
        <f t="shared" si="19"/>
        <v>0</v>
      </c>
    </row>
    <row r="36" spans="1:60" s="49" customFormat="1" ht="12.75" customHeight="1">
      <c r="A36" s="28">
        <v>31</v>
      </c>
      <c r="B36" s="79"/>
      <c r="C36" s="29">
        <f t="shared" si="0"/>
      </c>
      <c r="D36" s="71"/>
      <c r="E36" s="30">
        <f t="shared" si="1"/>
        <v>0</v>
      </c>
      <c r="F36" s="31" t="str">
        <f t="shared" si="2"/>
        <v>0:00:00</v>
      </c>
      <c r="G36" s="32">
        <f t="shared" si="3"/>
        <v>0</v>
      </c>
      <c r="H36" s="32">
        <f t="shared" si="4"/>
        <v>0</v>
      </c>
      <c r="I36" s="82"/>
      <c r="J36" s="35"/>
      <c r="K36" s="35"/>
      <c r="L36" s="35"/>
      <c r="M36" s="35"/>
      <c r="N36" s="35"/>
      <c r="O36" s="35"/>
      <c r="P36" s="36"/>
      <c r="Q36" s="24">
        <f t="shared" si="5"/>
        <v>0</v>
      </c>
      <c r="R36" s="51"/>
      <c r="S36" s="37"/>
      <c r="T36" s="37"/>
      <c r="U36" s="37"/>
      <c r="V36" s="37"/>
      <c r="W36" s="38"/>
      <c r="X36" s="38"/>
      <c r="Y36" s="39"/>
      <c r="Z36" s="24">
        <f t="shared" si="6"/>
        <v>0</v>
      </c>
      <c r="AA36" s="52"/>
      <c r="AB36" s="40"/>
      <c r="AC36" s="40"/>
      <c r="AD36" s="40"/>
      <c r="AE36" s="40"/>
      <c r="AF36" s="41"/>
      <c r="AG36" s="41"/>
      <c r="AH36" s="42"/>
      <c r="AI36" s="24">
        <f t="shared" si="7"/>
        <v>0</v>
      </c>
      <c r="AJ36" s="53"/>
      <c r="AK36" s="54"/>
      <c r="AL36" s="54"/>
      <c r="AM36" s="54"/>
      <c r="AN36" s="44"/>
      <c r="AO36" s="44"/>
      <c r="AP36" s="44"/>
      <c r="AQ36" s="45"/>
      <c r="AR36" s="24">
        <f t="shared" si="8"/>
        <v>0</v>
      </c>
      <c r="AS36" s="67"/>
      <c r="AT36" s="68"/>
      <c r="AU36" s="68"/>
      <c r="AV36" s="68"/>
      <c r="AW36" s="47"/>
      <c r="AX36" s="47"/>
      <c r="AY36" s="47"/>
      <c r="AZ36" s="48"/>
      <c r="BA36" s="24">
        <f t="shared" si="9"/>
        <v>0</v>
      </c>
      <c r="BD36" s="50">
        <f t="shared" si="15"/>
        <v>0</v>
      </c>
      <c r="BE36" s="50">
        <f t="shared" si="16"/>
        <v>0</v>
      </c>
      <c r="BF36" s="50">
        <f t="shared" si="17"/>
        <v>0</v>
      </c>
      <c r="BG36" s="50">
        <f t="shared" si="18"/>
        <v>0</v>
      </c>
      <c r="BH36" s="50">
        <f t="shared" si="19"/>
        <v>0</v>
      </c>
    </row>
    <row r="37" spans="1:60" s="49" customFormat="1" ht="12.75" customHeight="1">
      <c r="A37" s="28">
        <v>32</v>
      </c>
      <c r="B37" s="79"/>
      <c r="C37" s="29">
        <f t="shared" si="0"/>
      </c>
      <c r="D37" s="71"/>
      <c r="E37" s="30">
        <f t="shared" si="1"/>
        <v>0</v>
      </c>
      <c r="F37" s="31" t="str">
        <f t="shared" si="2"/>
        <v>0:00:00</v>
      </c>
      <c r="G37" s="32">
        <f t="shared" si="3"/>
        <v>0</v>
      </c>
      <c r="H37" s="32">
        <f t="shared" si="4"/>
        <v>0</v>
      </c>
      <c r="I37" s="82"/>
      <c r="J37" s="35"/>
      <c r="K37" s="35"/>
      <c r="L37" s="35"/>
      <c r="M37" s="35"/>
      <c r="N37" s="35"/>
      <c r="O37" s="35"/>
      <c r="P37" s="36"/>
      <c r="Q37" s="24">
        <f t="shared" si="5"/>
        <v>0</v>
      </c>
      <c r="R37" s="83"/>
      <c r="S37" s="38"/>
      <c r="T37" s="38"/>
      <c r="U37" s="38"/>
      <c r="V37" s="38"/>
      <c r="W37" s="38"/>
      <c r="X37" s="38"/>
      <c r="Y37" s="39"/>
      <c r="Z37" s="24">
        <f t="shared" si="6"/>
        <v>0</v>
      </c>
      <c r="AA37" s="86"/>
      <c r="AB37" s="41"/>
      <c r="AC37" s="41"/>
      <c r="AD37" s="41"/>
      <c r="AE37" s="41"/>
      <c r="AF37" s="41"/>
      <c r="AG37" s="41"/>
      <c r="AH37" s="42"/>
      <c r="AI37" s="24">
        <f t="shared" si="7"/>
        <v>0</v>
      </c>
      <c r="AJ37" s="53"/>
      <c r="AK37" s="54"/>
      <c r="AL37" s="54"/>
      <c r="AM37" s="54"/>
      <c r="AN37" s="44"/>
      <c r="AO37" s="44"/>
      <c r="AP37" s="44"/>
      <c r="AQ37" s="45"/>
      <c r="AR37" s="24">
        <f t="shared" si="8"/>
        <v>0</v>
      </c>
      <c r="AS37" s="67"/>
      <c r="AT37" s="68"/>
      <c r="AU37" s="68"/>
      <c r="AV37" s="68"/>
      <c r="AW37" s="47"/>
      <c r="AX37" s="47"/>
      <c r="AY37" s="47"/>
      <c r="AZ37" s="48"/>
      <c r="BA37" s="24">
        <f t="shared" si="9"/>
        <v>0</v>
      </c>
      <c r="BD37" s="50">
        <f t="shared" si="15"/>
        <v>0</v>
      </c>
      <c r="BE37" s="50">
        <f t="shared" si="16"/>
        <v>0</v>
      </c>
      <c r="BF37" s="50">
        <f t="shared" si="17"/>
        <v>0</v>
      </c>
      <c r="BG37" s="50">
        <f t="shared" si="18"/>
        <v>0</v>
      </c>
      <c r="BH37" s="50">
        <f t="shared" si="19"/>
        <v>0</v>
      </c>
    </row>
    <row r="38" spans="1:60" s="49" customFormat="1" ht="12.75" customHeight="1">
      <c r="A38" s="28">
        <v>33</v>
      </c>
      <c r="B38" s="79"/>
      <c r="C38" s="29">
        <f t="shared" si="0"/>
      </c>
      <c r="D38" s="71"/>
      <c r="E38" s="30">
        <f t="shared" si="1"/>
        <v>0</v>
      </c>
      <c r="F38" s="31" t="str">
        <f t="shared" si="2"/>
        <v>0:00:00</v>
      </c>
      <c r="G38" s="32">
        <f t="shared" si="3"/>
        <v>0</v>
      </c>
      <c r="H38" s="32">
        <f t="shared" si="4"/>
        <v>0</v>
      </c>
      <c r="I38" s="33"/>
      <c r="J38" s="34"/>
      <c r="K38" s="34"/>
      <c r="L38" s="34"/>
      <c r="M38" s="34"/>
      <c r="N38" s="35"/>
      <c r="O38" s="35"/>
      <c r="P38" s="36"/>
      <c r="Q38" s="24">
        <f t="shared" si="5"/>
        <v>0</v>
      </c>
      <c r="R38" s="51"/>
      <c r="S38" s="37"/>
      <c r="T38" s="37"/>
      <c r="U38" s="37"/>
      <c r="V38" s="37"/>
      <c r="W38" s="38"/>
      <c r="X38" s="38"/>
      <c r="Y38" s="39"/>
      <c r="Z38" s="24">
        <f t="shared" si="6"/>
        <v>0</v>
      </c>
      <c r="AA38" s="52"/>
      <c r="AB38" s="40"/>
      <c r="AC38" s="40"/>
      <c r="AD38" s="40"/>
      <c r="AE38" s="40"/>
      <c r="AF38" s="41"/>
      <c r="AG38" s="41"/>
      <c r="AH38" s="42"/>
      <c r="AI38" s="24">
        <f t="shared" si="7"/>
        <v>0</v>
      </c>
      <c r="AJ38" s="53"/>
      <c r="AK38" s="54"/>
      <c r="AL38" s="54"/>
      <c r="AM38" s="54"/>
      <c r="AN38" s="44"/>
      <c r="AO38" s="44"/>
      <c r="AP38" s="44"/>
      <c r="AQ38" s="45"/>
      <c r="AR38" s="24">
        <f t="shared" si="8"/>
        <v>0</v>
      </c>
      <c r="AS38" s="67"/>
      <c r="AT38" s="68"/>
      <c r="AU38" s="68"/>
      <c r="AV38" s="68"/>
      <c r="AW38" s="47"/>
      <c r="AX38" s="47"/>
      <c r="AY38" s="47"/>
      <c r="AZ38" s="48"/>
      <c r="BA38" s="24">
        <f t="shared" si="9"/>
        <v>0</v>
      </c>
      <c r="BD38" s="50">
        <f t="shared" si="15"/>
        <v>0</v>
      </c>
      <c r="BE38" s="50">
        <f t="shared" si="16"/>
        <v>0</v>
      </c>
      <c r="BF38" s="50">
        <f t="shared" si="17"/>
        <v>0</v>
      </c>
      <c r="BG38" s="50">
        <f t="shared" si="18"/>
        <v>0</v>
      </c>
      <c r="BH38" s="50">
        <f t="shared" si="19"/>
        <v>0</v>
      </c>
    </row>
    <row r="39" spans="1:60" s="49" customFormat="1" ht="12.75" customHeight="1">
      <c r="A39" s="28">
        <v>34</v>
      </c>
      <c r="B39" s="79"/>
      <c r="C39" s="29">
        <f t="shared" si="0"/>
      </c>
      <c r="D39" s="71"/>
      <c r="E39" s="30">
        <f t="shared" si="1"/>
        <v>0</v>
      </c>
      <c r="F39" s="31" t="str">
        <f t="shared" si="2"/>
        <v>0:00:00</v>
      </c>
      <c r="G39" s="32">
        <f t="shared" si="3"/>
        <v>0</v>
      </c>
      <c r="H39" s="32">
        <f t="shared" si="4"/>
        <v>0</v>
      </c>
      <c r="I39" s="33"/>
      <c r="J39" s="34"/>
      <c r="K39" s="34"/>
      <c r="L39" s="34"/>
      <c r="M39" s="34"/>
      <c r="N39" s="35"/>
      <c r="O39" s="35"/>
      <c r="P39" s="36"/>
      <c r="Q39" s="24">
        <f t="shared" si="5"/>
        <v>0</v>
      </c>
      <c r="R39" s="51"/>
      <c r="S39" s="37"/>
      <c r="T39" s="37"/>
      <c r="U39" s="37"/>
      <c r="V39" s="37"/>
      <c r="W39" s="38"/>
      <c r="X39" s="38"/>
      <c r="Y39" s="39"/>
      <c r="Z39" s="24">
        <f t="shared" si="6"/>
        <v>0</v>
      </c>
      <c r="AA39" s="52"/>
      <c r="AB39" s="40"/>
      <c r="AC39" s="40"/>
      <c r="AD39" s="40"/>
      <c r="AE39" s="40"/>
      <c r="AF39" s="41"/>
      <c r="AG39" s="41"/>
      <c r="AH39" s="42"/>
      <c r="AI39" s="24">
        <f t="shared" si="7"/>
        <v>0</v>
      </c>
      <c r="AJ39" s="53"/>
      <c r="AK39" s="54"/>
      <c r="AL39" s="54"/>
      <c r="AM39" s="54"/>
      <c r="AN39" s="44"/>
      <c r="AO39" s="44"/>
      <c r="AP39" s="44"/>
      <c r="AQ39" s="45"/>
      <c r="AR39" s="24">
        <f t="shared" si="8"/>
        <v>0</v>
      </c>
      <c r="AS39" s="67"/>
      <c r="AT39" s="68"/>
      <c r="AU39" s="68"/>
      <c r="AV39" s="68"/>
      <c r="AW39" s="47"/>
      <c r="AX39" s="47"/>
      <c r="AY39" s="47"/>
      <c r="AZ39" s="48"/>
      <c r="BA39" s="24">
        <f t="shared" si="9"/>
        <v>0</v>
      </c>
      <c r="BD39" s="50">
        <f t="shared" si="15"/>
        <v>0</v>
      </c>
      <c r="BE39" s="50">
        <f t="shared" si="16"/>
        <v>0</v>
      </c>
      <c r="BF39" s="50">
        <f t="shared" si="17"/>
        <v>0</v>
      </c>
      <c r="BG39" s="50">
        <f t="shared" si="18"/>
        <v>0</v>
      </c>
      <c r="BH39" s="50">
        <f t="shared" si="19"/>
        <v>0</v>
      </c>
    </row>
    <row r="40" spans="1:60" s="49" customFormat="1" ht="12.75" customHeight="1">
      <c r="A40" s="28">
        <v>35</v>
      </c>
      <c r="B40" s="79"/>
      <c r="C40" s="29">
        <f t="shared" si="0"/>
      </c>
      <c r="D40" s="71"/>
      <c r="E40" s="30">
        <f t="shared" si="1"/>
        <v>0</v>
      </c>
      <c r="F40" s="31" t="str">
        <f t="shared" si="2"/>
        <v>0:00:00</v>
      </c>
      <c r="G40" s="32">
        <f t="shared" si="3"/>
        <v>0</v>
      </c>
      <c r="H40" s="32">
        <f t="shared" si="4"/>
        <v>0</v>
      </c>
      <c r="I40" s="33"/>
      <c r="J40" s="34"/>
      <c r="K40" s="34"/>
      <c r="L40" s="34"/>
      <c r="M40" s="34"/>
      <c r="N40" s="35"/>
      <c r="O40" s="35"/>
      <c r="P40" s="36"/>
      <c r="Q40" s="24">
        <f t="shared" si="5"/>
        <v>0</v>
      </c>
      <c r="R40" s="51"/>
      <c r="S40" s="37"/>
      <c r="T40" s="37"/>
      <c r="U40" s="37"/>
      <c r="V40" s="37"/>
      <c r="W40" s="38"/>
      <c r="X40" s="38"/>
      <c r="Y40" s="39"/>
      <c r="Z40" s="24">
        <f t="shared" si="6"/>
        <v>0</v>
      </c>
      <c r="AA40" s="52"/>
      <c r="AB40" s="40"/>
      <c r="AC40" s="40"/>
      <c r="AD40" s="40"/>
      <c r="AE40" s="40"/>
      <c r="AF40" s="41"/>
      <c r="AG40" s="41"/>
      <c r="AH40" s="42"/>
      <c r="AI40" s="24">
        <f t="shared" si="7"/>
        <v>0</v>
      </c>
      <c r="AJ40" s="53"/>
      <c r="AK40" s="54"/>
      <c r="AL40" s="54"/>
      <c r="AM40" s="54"/>
      <c r="AN40" s="44"/>
      <c r="AO40" s="44"/>
      <c r="AP40" s="44"/>
      <c r="AQ40" s="45"/>
      <c r="AR40" s="24">
        <f t="shared" si="8"/>
        <v>0</v>
      </c>
      <c r="AS40" s="67"/>
      <c r="AT40" s="68"/>
      <c r="AU40" s="68"/>
      <c r="AV40" s="68"/>
      <c r="AW40" s="47"/>
      <c r="AX40" s="47"/>
      <c r="AY40" s="47"/>
      <c r="AZ40" s="48"/>
      <c r="BA40" s="24">
        <f t="shared" si="9"/>
        <v>0</v>
      </c>
      <c r="BD40" s="50">
        <f t="shared" si="15"/>
        <v>0</v>
      </c>
      <c r="BE40" s="50">
        <f t="shared" si="16"/>
        <v>0</v>
      </c>
      <c r="BF40" s="50">
        <f t="shared" si="17"/>
        <v>0</v>
      </c>
      <c r="BG40" s="50">
        <f t="shared" si="18"/>
        <v>0</v>
      </c>
      <c r="BH40" s="50">
        <f t="shared" si="19"/>
        <v>0</v>
      </c>
    </row>
    <row r="41" spans="1:47" ht="12.75">
      <c r="A41" s="72"/>
      <c r="B41" s="73"/>
      <c r="C41" s="74"/>
      <c r="K41" s="75">
        <f>SUM(K6:K40)</f>
        <v>56</v>
      </c>
      <c r="T41" s="75">
        <f>SUM(T6:T40)</f>
        <v>42</v>
      </c>
      <c r="AC41" s="75">
        <f>SUM(AC6:AC40)</f>
        <v>50</v>
      </c>
      <c r="AL41" s="75">
        <f>SUM(AL6:AL40)</f>
        <v>53</v>
      </c>
      <c r="AU41" s="75">
        <f>SUM(AU6:AU40)</f>
        <v>12</v>
      </c>
    </row>
    <row r="42" spans="2:3" ht="12.75">
      <c r="B42" t="s">
        <v>120</v>
      </c>
      <c r="C42" s="74"/>
    </row>
    <row r="43" spans="2:3" ht="12.75">
      <c r="B43" s="76"/>
      <c r="C43" s="74"/>
    </row>
    <row r="45" spans="2:3" ht="12.75">
      <c r="B45" s="49"/>
      <c r="C45" s="27"/>
    </row>
  </sheetData>
  <sheetProtection/>
  <autoFilter ref="B5:BA40">
    <sortState ref="B6:BA45">
      <sortCondition descending="1" sortBy="value" ref="E6:E45"/>
    </sortState>
  </autoFilter>
  <mergeCells count="5">
    <mergeCell ref="AS4:AZ4"/>
    <mergeCell ref="I4:P4"/>
    <mergeCell ref="R4:Y4"/>
    <mergeCell ref="AA4:AH4"/>
    <mergeCell ref="AJ4:AQ4"/>
  </mergeCells>
  <dataValidations count="1">
    <dataValidation type="list" allowBlank="1" showInputMessage="1" showErrorMessage="1" sqref="B6:B40">
      <formula1>Jmena_zavodniku</formula1>
    </dataValidation>
  </dataValidations>
  <printOptions/>
  <pageMargins left="0" right="0" top="0" bottom="0" header="0.5118055555555555" footer="0.5118055555555555"/>
  <pageSetup horizontalDpi="300" verticalDpi="300" orientation="portrait" paperSize="9" scale="1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54">
      <selection activeCell="E64" sqref="E64"/>
    </sheetView>
  </sheetViews>
  <sheetFormatPr defaultColWidth="9.00390625" defaultRowHeight="12.75"/>
  <cols>
    <col min="1" max="1" width="28.00390625" style="0" customWidth="1"/>
    <col min="2" max="2" width="8.375" style="0" customWidth="1"/>
    <col min="7" max="7" width="8.875" style="0" customWidth="1"/>
  </cols>
  <sheetData>
    <row r="1" spans="1:2" ht="12.75">
      <c r="A1" t="s">
        <v>53</v>
      </c>
      <c r="B1" s="2" t="s">
        <v>54</v>
      </c>
    </row>
    <row r="2" spans="1:2" ht="12.75">
      <c r="A2" t="s">
        <v>55</v>
      </c>
      <c r="B2" s="2">
        <v>2.4</v>
      </c>
    </row>
    <row r="3" spans="1:2" ht="12.75">
      <c r="A3" t="s">
        <v>107</v>
      </c>
      <c r="B3" s="2">
        <v>2.4</v>
      </c>
    </row>
    <row r="4" spans="1:2" ht="12.75">
      <c r="A4" t="s">
        <v>33</v>
      </c>
      <c r="B4" s="77">
        <v>2.4</v>
      </c>
    </row>
    <row r="5" spans="1:2" ht="12.75">
      <c r="A5" t="s">
        <v>56</v>
      </c>
      <c r="B5" s="2">
        <v>77</v>
      </c>
    </row>
    <row r="6" spans="1:2" ht="12.75">
      <c r="A6" t="s">
        <v>40</v>
      </c>
      <c r="B6" s="2">
        <v>2.4</v>
      </c>
    </row>
    <row r="7" spans="1:2" ht="12.75">
      <c r="A7" t="s">
        <v>52</v>
      </c>
      <c r="B7" s="2">
        <v>2.4</v>
      </c>
    </row>
    <row r="8" spans="1:2" ht="12.75">
      <c r="A8" t="s">
        <v>105</v>
      </c>
      <c r="B8" s="2">
        <v>2.4</v>
      </c>
    </row>
    <row r="9" spans="1:2" ht="12.75">
      <c r="A9" t="s">
        <v>57</v>
      </c>
      <c r="B9" s="77">
        <v>2.4</v>
      </c>
    </row>
    <row r="10" spans="1:2" ht="12.75">
      <c r="A10" t="s">
        <v>109</v>
      </c>
      <c r="B10" s="2">
        <v>2.4</v>
      </c>
    </row>
    <row r="11" spans="1:2" ht="12.75">
      <c r="A11" t="s">
        <v>58</v>
      </c>
      <c r="B11" s="77">
        <v>2.4</v>
      </c>
    </row>
    <row r="12" spans="1:2" ht="12.75">
      <c r="A12" t="s">
        <v>31</v>
      </c>
      <c r="B12" s="2">
        <v>61</v>
      </c>
    </row>
    <row r="13" spans="1:2" ht="12.75">
      <c r="A13" t="s">
        <v>59</v>
      </c>
      <c r="B13" s="2">
        <v>73</v>
      </c>
    </row>
    <row r="14" spans="1:2" ht="12.75">
      <c r="A14" s="1" t="s">
        <v>60</v>
      </c>
      <c r="B14" s="2">
        <v>2.4</v>
      </c>
    </row>
    <row r="15" spans="1:2" ht="12.75">
      <c r="A15" s="1" t="s">
        <v>61</v>
      </c>
      <c r="B15" s="2">
        <v>2.4</v>
      </c>
    </row>
    <row r="16" spans="1:2" ht="12.75">
      <c r="A16" t="s">
        <v>51</v>
      </c>
      <c r="B16" s="77">
        <v>2.4</v>
      </c>
    </row>
    <row r="17" spans="1:2" ht="12.75">
      <c r="A17" t="s">
        <v>62</v>
      </c>
      <c r="B17" s="2">
        <v>2.4</v>
      </c>
    </row>
    <row r="18" spans="1:2" ht="12.75">
      <c r="A18" t="s">
        <v>63</v>
      </c>
      <c r="B18" s="77">
        <v>2.4</v>
      </c>
    </row>
    <row r="19" spans="1:2" ht="12.75">
      <c r="A19" s="78" t="s">
        <v>64</v>
      </c>
      <c r="B19" s="2">
        <v>2.4</v>
      </c>
    </row>
    <row r="20" spans="1:2" ht="12.75">
      <c r="A20" s="78" t="s">
        <v>119</v>
      </c>
      <c r="B20" s="2">
        <v>2.4</v>
      </c>
    </row>
    <row r="21" spans="1:2" ht="12.75">
      <c r="A21" t="s">
        <v>34</v>
      </c>
      <c r="B21" s="2">
        <v>183</v>
      </c>
    </row>
    <row r="22" spans="1:2" ht="12.75">
      <c r="A22" t="s">
        <v>65</v>
      </c>
      <c r="B22" s="2">
        <v>62</v>
      </c>
    </row>
    <row r="23" spans="1:2" ht="12.75">
      <c r="A23" t="s">
        <v>32</v>
      </c>
      <c r="B23" s="77">
        <v>2.4</v>
      </c>
    </row>
    <row r="24" spans="1:2" ht="12.75">
      <c r="A24" s="1" t="s">
        <v>49</v>
      </c>
      <c r="B24" s="77" t="s">
        <v>102</v>
      </c>
    </row>
    <row r="25" spans="1:2" ht="12.75">
      <c r="A25" t="s">
        <v>66</v>
      </c>
      <c r="B25" s="2">
        <v>2.4</v>
      </c>
    </row>
    <row r="26" spans="1:2" ht="12.75">
      <c r="A26" t="s">
        <v>67</v>
      </c>
      <c r="B26" s="2">
        <v>2.4</v>
      </c>
    </row>
    <row r="27" spans="1:2" ht="12.75">
      <c r="A27" t="s">
        <v>68</v>
      </c>
      <c r="B27" s="77">
        <v>2.4</v>
      </c>
    </row>
    <row r="28" spans="1:2" ht="12.75">
      <c r="A28" t="s">
        <v>69</v>
      </c>
      <c r="B28" s="77">
        <v>2.4</v>
      </c>
    </row>
    <row r="29" spans="1:2" ht="12.75">
      <c r="A29" t="s">
        <v>44</v>
      </c>
      <c r="B29" s="2">
        <v>2.4</v>
      </c>
    </row>
    <row r="30" spans="1:2" ht="12.75">
      <c r="A30" t="s">
        <v>70</v>
      </c>
      <c r="B30" s="2">
        <v>56</v>
      </c>
    </row>
    <row r="31" spans="1:2" ht="12.75">
      <c r="A31" t="s">
        <v>71</v>
      </c>
      <c r="B31" s="2">
        <v>81</v>
      </c>
    </row>
    <row r="32" spans="1:2" ht="12.75">
      <c r="A32" t="s">
        <v>45</v>
      </c>
      <c r="B32" s="77">
        <v>2.4</v>
      </c>
    </row>
    <row r="33" spans="1:2" ht="12.75">
      <c r="A33" t="s">
        <v>36</v>
      </c>
      <c r="B33" s="77">
        <v>2.4</v>
      </c>
    </row>
    <row r="34" spans="1:2" ht="12.75">
      <c r="A34" t="s">
        <v>111</v>
      </c>
      <c r="B34" s="77">
        <v>2.4</v>
      </c>
    </row>
    <row r="35" spans="1:2" ht="12.75">
      <c r="A35" t="s">
        <v>72</v>
      </c>
      <c r="B35" s="77">
        <v>2.4</v>
      </c>
    </row>
    <row r="36" spans="1:2" ht="12.75">
      <c r="A36" t="s">
        <v>73</v>
      </c>
      <c r="B36" s="77">
        <v>2.4</v>
      </c>
    </row>
    <row r="37" spans="1:2" ht="12.75">
      <c r="A37" t="s">
        <v>74</v>
      </c>
      <c r="B37" s="77">
        <v>2.4</v>
      </c>
    </row>
    <row r="38" spans="1:2" ht="12.75">
      <c r="A38" t="s">
        <v>75</v>
      </c>
      <c r="B38" s="2">
        <v>2.4</v>
      </c>
    </row>
    <row r="39" spans="1:2" ht="12.75">
      <c r="A39" t="s">
        <v>48</v>
      </c>
      <c r="B39" s="2" t="s">
        <v>76</v>
      </c>
    </row>
    <row r="40" spans="1:2" ht="12.75">
      <c r="A40" t="s">
        <v>43</v>
      </c>
      <c r="B40" s="2">
        <v>2.4</v>
      </c>
    </row>
    <row r="41" spans="1:2" ht="12.75">
      <c r="A41" t="s">
        <v>37</v>
      </c>
      <c r="B41" s="2">
        <v>58</v>
      </c>
    </row>
    <row r="42" spans="1:2" ht="12.75">
      <c r="A42" t="s">
        <v>42</v>
      </c>
      <c r="B42" s="77">
        <v>2.4</v>
      </c>
    </row>
    <row r="43" spans="1:2" ht="12.75">
      <c r="A43" t="s">
        <v>41</v>
      </c>
      <c r="B43" s="2">
        <v>191</v>
      </c>
    </row>
    <row r="44" spans="1:2" ht="12.75">
      <c r="A44" t="s">
        <v>77</v>
      </c>
      <c r="B44" s="2">
        <v>2.4</v>
      </c>
    </row>
    <row r="45" spans="1:2" ht="12.75">
      <c r="A45" t="s">
        <v>78</v>
      </c>
      <c r="B45" s="2">
        <v>79</v>
      </c>
    </row>
    <row r="46" spans="1:2" ht="12.75">
      <c r="A46" t="s">
        <v>79</v>
      </c>
      <c r="B46" s="2">
        <v>2.4</v>
      </c>
    </row>
    <row r="47" spans="1:2" ht="12.75">
      <c r="A47" t="s">
        <v>30</v>
      </c>
      <c r="B47" s="77">
        <v>2.4</v>
      </c>
    </row>
    <row r="48" spans="1:2" ht="12.75">
      <c r="A48" t="s">
        <v>104</v>
      </c>
      <c r="B48" s="2">
        <v>2.4</v>
      </c>
    </row>
    <row r="49" spans="1:2" ht="12.75">
      <c r="A49" s="92" t="s">
        <v>110</v>
      </c>
      <c r="B49" s="2">
        <v>2.4</v>
      </c>
    </row>
    <row r="50" spans="1:2" ht="12.75">
      <c r="A50" s="78" t="s">
        <v>38</v>
      </c>
      <c r="B50" s="2">
        <v>2.4</v>
      </c>
    </row>
    <row r="51" spans="1:2" ht="12.75">
      <c r="A51" t="s">
        <v>80</v>
      </c>
      <c r="B51" s="2">
        <v>2.4</v>
      </c>
    </row>
    <row r="52" spans="1:2" ht="12.75">
      <c r="A52" t="s">
        <v>81</v>
      </c>
      <c r="B52" s="2">
        <v>64</v>
      </c>
    </row>
    <row r="53" spans="1:2" ht="12.75">
      <c r="A53" t="s">
        <v>116</v>
      </c>
      <c r="B53" s="2">
        <v>2.4</v>
      </c>
    </row>
    <row r="54" spans="1:2" ht="12.75">
      <c r="A54" t="s">
        <v>117</v>
      </c>
      <c r="B54" s="2">
        <v>2.4</v>
      </c>
    </row>
    <row r="55" spans="1:2" ht="12.75">
      <c r="A55" t="s">
        <v>82</v>
      </c>
      <c r="B55" s="2">
        <v>2.4</v>
      </c>
    </row>
    <row r="56" spans="1:2" ht="12.75">
      <c r="A56" t="s">
        <v>113</v>
      </c>
      <c r="B56" s="2">
        <v>2.4</v>
      </c>
    </row>
    <row r="57" spans="1:2" ht="12.75">
      <c r="A57" t="s">
        <v>83</v>
      </c>
      <c r="B57" s="2">
        <v>2.4</v>
      </c>
    </row>
    <row r="58" spans="1:2" ht="12.75">
      <c r="A58" t="s">
        <v>84</v>
      </c>
      <c r="B58" s="2">
        <v>79.63</v>
      </c>
    </row>
    <row r="59" spans="1:2" ht="12.75">
      <c r="A59" t="s">
        <v>85</v>
      </c>
      <c r="B59" s="2">
        <v>67</v>
      </c>
    </row>
    <row r="60" spans="1:2" ht="12.75">
      <c r="A60" t="s">
        <v>35</v>
      </c>
      <c r="B60" s="2">
        <v>78</v>
      </c>
    </row>
    <row r="61" spans="1:2" ht="12.75">
      <c r="A61" t="s">
        <v>118</v>
      </c>
      <c r="B61" s="2">
        <v>2.4</v>
      </c>
    </row>
    <row r="62" spans="1:2" ht="12.75">
      <c r="A62" t="s">
        <v>112</v>
      </c>
      <c r="B62" s="2">
        <v>2.4</v>
      </c>
    </row>
    <row r="63" spans="1:2" ht="12.75">
      <c r="A63" t="s">
        <v>86</v>
      </c>
      <c r="B63" s="2">
        <v>2.4</v>
      </c>
    </row>
    <row r="64" spans="1:2" ht="12.75">
      <c r="A64" t="s">
        <v>50</v>
      </c>
      <c r="B64" s="77">
        <v>2.4</v>
      </c>
    </row>
    <row r="65" spans="1:2" ht="12.75">
      <c r="A65" t="s">
        <v>106</v>
      </c>
      <c r="B65" s="2">
        <v>2.4</v>
      </c>
    </row>
    <row r="66" spans="1:2" ht="12.75">
      <c r="A66" t="s">
        <v>108</v>
      </c>
      <c r="B66" s="2">
        <v>2.4</v>
      </c>
    </row>
    <row r="67" spans="1:2" ht="12.75">
      <c r="A67" t="s">
        <v>87</v>
      </c>
      <c r="B67" s="2">
        <v>2.4</v>
      </c>
    </row>
    <row r="68" spans="1:2" ht="12.75">
      <c r="A68" t="s">
        <v>88</v>
      </c>
      <c r="B68" s="2">
        <v>2.4</v>
      </c>
    </row>
    <row r="69" spans="1:2" ht="12.75">
      <c r="A69" t="s">
        <v>89</v>
      </c>
      <c r="B69" s="2">
        <v>2.4</v>
      </c>
    </row>
    <row r="70" spans="1:2" ht="12.75">
      <c r="A70" t="s">
        <v>115</v>
      </c>
      <c r="B70" s="2">
        <v>2.4</v>
      </c>
    </row>
    <row r="71" spans="1:2" ht="12.75">
      <c r="A71" s="1" t="s">
        <v>90</v>
      </c>
      <c r="B71" s="2">
        <v>2.4</v>
      </c>
    </row>
    <row r="72" spans="1:2" ht="12.75">
      <c r="A72" t="s">
        <v>47</v>
      </c>
      <c r="B72" s="77">
        <v>2.4</v>
      </c>
    </row>
    <row r="73" spans="1:2" ht="12.75">
      <c r="A73" t="s">
        <v>46</v>
      </c>
      <c r="B73" s="77">
        <v>2.4</v>
      </c>
    </row>
    <row r="74" spans="1:2" ht="12.75">
      <c r="A74" t="s">
        <v>114</v>
      </c>
      <c r="B74" s="77">
        <v>2.4</v>
      </c>
    </row>
    <row r="75" spans="1:2" ht="12.75">
      <c r="A75" t="s">
        <v>91</v>
      </c>
      <c r="B75" s="77">
        <v>2.4</v>
      </c>
    </row>
    <row r="76" spans="1:2" ht="12.75">
      <c r="A76" t="s">
        <v>92</v>
      </c>
      <c r="B76" s="77">
        <v>2.4</v>
      </c>
    </row>
    <row r="77" spans="1:2" ht="12.75">
      <c r="A77" t="s">
        <v>93</v>
      </c>
      <c r="B77" s="2">
        <v>2.4</v>
      </c>
    </row>
    <row r="78" spans="1:2" ht="12.75">
      <c r="A78" t="s">
        <v>94</v>
      </c>
      <c r="B78" s="77">
        <v>2.4</v>
      </c>
    </row>
    <row r="79" spans="1:2" ht="12.75">
      <c r="A79" s="78" t="s">
        <v>95</v>
      </c>
      <c r="B79" s="2">
        <v>2.4</v>
      </c>
    </row>
    <row r="80" spans="1:2" ht="12.75">
      <c r="A80" s="78" t="s">
        <v>96</v>
      </c>
      <c r="B80" s="77">
        <v>2.4</v>
      </c>
    </row>
    <row r="81" spans="1:2" ht="12.75">
      <c r="A81" s="78" t="s">
        <v>39</v>
      </c>
      <c r="B81" s="2">
        <v>2.4</v>
      </c>
    </row>
    <row r="82" spans="1:2" ht="12.75">
      <c r="A82" s="78" t="s">
        <v>97</v>
      </c>
      <c r="B82" s="2">
        <v>77</v>
      </c>
    </row>
    <row r="83" spans="1:2" ht="12.75">
      <c r="A83" s="78" t="s">
        <v>98</v>
      </c>
      <c r="B83" s="2">
        <v>2.4</v>
      </c>
    </row>
    <row r="84" spans="1:2" ht="12.75">
      <c r="A84" s="78" t="s">
        <v>99</v>
      </c>
      <c r="B84" s="2">
        <v>76</v>
      </c>
    </row>
    <row r="85" spans="1:2" ht="12.75">
      <c r="A85" t="s">
        <v>100</v>
      </c>
      <c r="B85" s="2">
        <v>68</v>
      </c>
    </row>
    <row r="86" spans="1:2" ht="12.75">
      <c r="A86" s="99" t="s">
        <v>101</v>
      </c>
      <c r="B86" s="2">
        <v>2.4</v>
      </c>
    </row>
    <row r="87" spans="1:2" ht="12.75">
      <c r="A87" s="91"/>
      <c r="B87" s="2"/>
    </row>
    <row r="88" ht="12.75">
      <c r="B88" s="77"/>
    </row>
    <row r="89" spans="1:2" ht="12.75">
      <c r="A89" t="s">
        <v>103</v>
      </c>
      <c r="B89" s="2"/>
    </row>
    <row r="90" ht="12.75">
      <c r="B90" s="77"/>
    </row>
    <row r="91" ht="12.75">
      <c r="B91" s="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86"/>
  <sheetViews>
    <sheetView zoomScalePageLayoutView="0" workbookViewId="0" topLeftCell="A1">
      <selection activeCell="G18" sqref="G18"/>
    </sheetView>
  </sheetViews>
  <sheetFormatPr defaultColWidth="9.00390625" defaultRowHeight="12.75"/>
  <cols>
    <col min="3" max="3" width="24.75390625" style="0" customWidth="1"/>
    <col min="6" max="6" width="20.625" style="0" customWidth="1"/>
    <col min="7" max="7" width="17.125" style="0" customWidth="1"/>
    <col min="8" max="13" width="16.25390625" style="0" customWidth="1"/>
  </cols>
  <sheetData>
    <row r="2" spans="3:11" ht="14.25">
      <c r="C2" s="79" t="s">
        <v>34</v>
      </c>
      <c r="F2" t="s">
        <v>33</v>
      </c>
      <c r="H2" s="78" t="s">
        <v>119</v>
      </c>
      <c r="I2" s="103" t="s">
        <v>119</v>
      </c>
      <c r="J2" t="s">
        <v>36</v>
      </c>
      <c r="K2" s="104" t="s">
        <v>33</v>
      </c>
    </row>
    <row r="3" spans="3:11" ht="14.25">
      <c r="C3" s="79" t="s">
        <v>30</v>
      </c>
      <c r="F3" t="s">
        <v>52</v>
      </c>
      <c r="H3" t="s">
        <v>34</v>
      </c>
      <c r="I3" s="104" t="s">
        <v>31</v>
      </c>
      <c r="J3" t="s">
        <v>32</v>
      </c>
      <c r="K3" s="104" t="s">
        <v>109</v>
      </c>
    </row>
    <row r="4" spans="3:11" ht="14.25">
      <c r="C4" s="79" t="s">
        <v>31</v>
      </c>
      <c r="F4" t="s">
        <v>109</v>
      </c>
      <c r="H4" t="s">
        <v>68</v>
      </c>
      <c r="I4" s="104" t="s">
        <v>35</v>
      </c>
      <c r="J4" s="92" t="s">
        <v>110</v>
      </c>
      <c r="K4" s="104" t="s">
        <v>31</v>
      </c>
    </row>
    <row r="5" spans="3:11" ht="14.25">
      <c r="C5" s="79" t="s">
        <v>35</v>
      </c>
      <c r="F5" t="s">
        <v>31</v>
      </c>
      <c r="H5" t="s">
        <v>111</v>
      </c>
      <c r="I5" s="103" t="s">
        <v>64</v>
      </c>
      <c r="J5" t="s">
        <v>34</v>
      </c>
      <c r="K5" s="104" t="s">
        <v>59</v>
      </c>
    </row>
    <row r="6" spans="3:11" ht="14.25">
      <c r="C6" s="79" t="s">
        <v>37</v>
      </c>
      <c r="F6" t="s">
        <v>59</v>
      </c>
      <c r="H6" t="s">
        <v>75</v>
      </c>
      <c r="I6" s="104" t="s">
        <v>110</v>
      </c>
      <c r="J6" t="s">
        <v>91</v>
      </c>
      <c r="K6" s="103" t="s">
        <v>119</v>
      </c>
    </row>
    <row r="7" spans="3:11" ht="14.25">
      <c r="C7" s="79" t="s">
        <v>33</v>
      </c>
      <c r="F7" s="78" t="s">
        <v>64</v>
      </c>
      <c r="H7" s="92" t="s">
        <v>110</v>
      </c>
      <c r="I7" s="104" t="s">
        <v>74</v>
      </c>
      <c r="J7" t="s">
        <v>42</v>
      </c>
      <c r="K7" s="104" t="s">
        <v>34</v>
      </c>
    </row>
    <row r="8" spans="3:11" ht="14.25">
      <c r="C8" s="79" t="s">
        <v>98</v>
      </c>
      <c r="F8" s="78" t="s">
        <v>119</v>
      </c>
      <c r="H8" s="104" t="s">
        <v>52</v>
      </c>
      <c r="I8" t="s">
        <v>75</v>
      </c>
      <c r="J8" s="103" t="s">
        <v>39</v>
      </c>
      <c r="K8" t="s">
        <v>32</v>
      </c>
    </row>
    <row r="9" spans="3:11" ht="14.25">
      <c r="C9" s="79" t="s">
        <v>84</v>
      </c>
      <c r="F9" t="s">
        <v>34</v>
      </c>
      <c r="H9" s="104" t="s">
        <v>109</v>
      </c>
      <c r="I9" t="s">
        <v>84</v>
      </c>
      <c r="J9" s="103" t="s">
        <v>95</v>
      </c>
      <c r="K9" t="s">
        <v>68</v>
      </c>
    </row>
    <row r="10" spans="3:11" ht="14.25">
      <c r="C10" s="79" t="s">
        <v>42</v>
      </c>
      <c r="F10" t="s">
        <v>32</v>
      </c>
      <c r="H10" s="103" t="s">
        <v>97</v>
      </c>
      <c r="I10" t="s">
        <v>32</v>
      </c>
      <c r="J10" s="103" t="s">
        <v>38</v>
      </c>
      <c r="K10" t="s">
        <v>111</v>
      </c>
    </row>
    <row r="11" spans="3:11" ht="14.25">
      <c r="C11" s="79" t="s">
        <v>52</v>
      </c>
      <c r="F11" t="s">
        <v>68</v>
      </c>
      <c r="H11" s="104" t="s">
        <v>31</v>
      </c>
      <c r="I11" t="s">
        <v>109</v>
      </c>
      <c r="J11" s="103" t="s">
        <v>97</v>
      </c>
      <c r="K11" t="s">
        <v>37</v>
      </c>
    </row>
    <row r="12" spans="3:11" ht="14.25">
      <c r="C12" s="79" t="s">
        <v>36</v>
      </c>
      <c r="F12" t="s">
        <v>36</v>
      </c>
      <c r="H12" s="103" t="s">
        <v>96</v>
      </c>
      <c r="I12" t="s">
        <v>37</v>
      </c>
      <c r="J12" s="104" t="s">
        <v>89</v>
      </c>
      <c r="K12" t="s">
        <v>30</v>
      </c>
    </row>
    <row r="13" spans="3:11" ht="14.25">
      <c r="C13" s="79" t="s">
        <v>75</v>
      </c>
      <c r="F13" t="s">
        <v>111</v>
      </c>
      <c r="H13" s="104" t="s">
        <v>42</v>
      </c>
      <c r="I13" t="s">
        <v>89</v>
      </c>
      <c r="J13" s="103" t="s">
        <v>119</v>
      </c>
      <c r="K13" t="s">
        <v>35</v>
      </c>
    </row>
    <row r="14" spans="3:11" ht="14.25">
      <c r="C14" s="79" t="s">
        <v>39</v>
      </c>
      <c r="F14" t="s">
        <v>74</v>
      </c>
      <c r="H14" t="s">
        <v>30</v>
      </c>
      <c r="I14" s="103" t="s">
        <v>95</v>
      </c>
      <c r="J14" t="s">
        <v>59</v>
      </c>
      <c r="K14" s="103" t="s">
        <v>64</v>
      </c>
    </row>
    <row r="15" spans="3:11" ht="14.25">
      <c r="C15" s="79" t="s">
        <v>96</v>
      </c>
      <c r="F15" t="s">
        <v>75</v>
      </c>
      <c r="H15" t="s">
        <v>89</v>
      </c>
      <c r="I15" s="104" t="s">
        <v>42</v>
      </c>
      <c r="J15" t="s">
        <v>68</v>
      </c>
      <c r="K15" s="104" t="s">
        <v>52</v>
      </c>
    </row>
    <row r="16" spans="3:11" ht="14.25">
      <c r="C16" s="79" t="s">
        <v>89</v>
      </c>
      <c r="F16" t="s">
        <v>37</v>
      </c>
      <c r="H16" s="78" t="s">
        <v>98</v>
      </c>
      <c r="I16" s="104" t="s">
        <v>52</v>
      </c>
      <c r="J16" t="s">
        <v>111</v>
      </c>
      <c r="K16" s="104" t="s">
        <v>75</v>
      </c>
    </row>
    <row r="17" spans="3:11" ht="14.25">
      <c r="C17" s="79" t="s">
        <v>32</v>
      </c>
      <c r="F17" t="s">
        <v>42</v>
      </c>
      <c r="H17" t="s">
        <v>74</v>
      </c>
      <c r="I17" s="104" t="s">
        <v>111</v>
      </c>
      <c r="J17" t="s">
        <v>109</v>
      </c>
      <c r="K17" s="103" t="s">
        <v>39</v>
      </c>
    </row>
    <row r="18" spans="3:11" ht="14.25">
      <c r="C18" s="79" t="s">
        <v>38</v>
      </c>
      <c r="F18" t="s">
        <v>30</v>
      </c>
      <c r="H18" t="s">
        <v>91</v>
      </c>
      <c r="I18" s="104" t="s">
        <v>91</v>
      </c>
      <c r="J18" t="s">
        <v>74</v>
      </c>
      <c r="K18" s="103" t="s">
        <v>38</v>
      </c>
    </row>
    <row r="19" spans="3:11" ht="14.25">
      <c r="C19" s="79" t="s">
        <v>110</v>
      </c>
      <c r="F19" s="92" t="s">
        <v>110</v>
      </c>
      <c r="H19" s="78" t="s">
        <v>38</v>
      </c>
      <c r="I19" s="104" t="s">
        <v>36</v>
      </c>
      <c r="J19" t="s">
        <v>84</v>
      </c>
      <c r="K19" s="104" t="s">
        <v>110</v>
      </c>
    </row>
    <row r="20" spans="3:11" ht="14.25">
      <c r="C20" s="79" t="s">
        <v>68</v>
      </c>
      <c r="F20" s="78" t="s">
        <v>38</v>
      </c>
      <c r="H20" s="104" t="s">
        <v>84</v>
      </c>
      <c r="I20" s="78" t="s">
        <v>98</v>
      </c>
      <c r="J20" s="104" t="s">
        <v>35</v>
      </c>
      <c r="K20" s="78" t="s">
        <v>97</v>
      </c>
    </row>
    <row r="21" spans="3:11" ht="14.25">
      <c r="C21" s="79" t="s">
        <v>74</v>
      </c>
      <c r="F21" t="s">
        <v>113</v>
      </c>
      <c r="H21" s="103" t="s">
        <v>95</v>
      </c>
      <c r="I21" t="s">
        <v>34</v>
      </c>
      <c r="J21" s="104" t="s">
        <v>113</v>
      </c>
      <c r="K21" t="s">
        <v>74</v>
      </c>
    </row>
    <row r="22" spans="3:11" ht="14.25">
      <c r="C22" s="79" t="s">
        <v>113</v>
      </c>
      <c r="F22" t="s">
        <v>84</v>
      </c>
      <c r="H22" s="103" t="s">
        <v>64</v>
      </c>
      <c r="I22" s="78" t="s">
        <v>39</v>
      </c>
      <c r="J22" s="104" t="s">
        <v>33</v>
      </c>
      <c r="K22" t="s">
        <v>36</v>
      </c>
    </row>
    <row r="23" spans="3:11" ht="14.25">
      <c r="C23" s="79" t="s">
        <v>64</v>
      </c>
      <c r="F23" t="s">
        <v>35</v>
      </c>
      <c r="H23" s="104" t="s">
        <v>33</v>
      </c>
      <c r="I23" t="s">
        <v>33</v>
      </c>
      <c r="J23" s="104" t="s">
        <v>52</v>
      </c>
      <c r="K23" t="s">
        <v>113</v>
      </c>
    </row>
    <row r="24" spans="3:11" ht="14.25">
      <c r="C24" s="79" t="s">
        <v>59</v>
      </c>
      <c r="F24" t="s">
        <v>89</v>
      </c>
      <c r="H24" s="104" t="s">
        <v>32</v>
      </c>
      <c r="I24" s="78" t="s">
        <v>96</v>
      </c>
      <c r="J24" s="104" t="s">
        <v>30</v>
      </c>
      <c r="K24" t="s">
        <v>84</v>
      </c>
    </row>
    <row r="25" spans="3:11" ht="14.25">
      <c r="C25" s="79" t="s">
        <v>109</v>
      </c>
      <c r="F25" t="s">
        <v>91</v>
      </c>
      <c r="H25" s="104" t="s">
        <v>113</v>
      </c>
      <c r="I25" t="s">
        <v>68</v>
      </c>
      <c r="J25" s="103" t="s">
        <v>96</v>
      </c>
      <c r="K25" s="78" t="s">
        <v>98</v>
      </c>
    </row>
    <row r="26" spans="3:11" ht="14.25">
      <c r="C26" s="79" t="s">
        <v>97</v>
      </c>
      <c r="F26" s="78" t="s">
        <v>95</v>
      </c>
      <c r="H26" t="s">
        <v>59</v>
      </c>
      <c r="I26" s="104" t="s">
        <v>59</v>
      </c>
      <c r="J26" t="s">
        <v>37</v>
      </c>
      <c r="K26" s="104" t="s">
        <v>42</v>
      </c>
    </row>
    <row r="27" spans="3:11" ht="14.25">
      <c r="C27" s="79" t="s">
        <v>119</v>
      </c>
      <c r="F27" s="78" t="s">
        <v>96</v>
      </c>
      <c r="H27" s="78" t="s">
        <v>39</v>
      </c>
      <c r="I27" s="104" t="s">
        <v>113</v>
      </c>
      <c r="J27" s="78" t="s">
        <v>64</v>
      </c>
      <c r="K27" s="104" t="s">
        <v>91</v>
      </c>
    </row>
    <row r="28" spans="3:11" ht="14.25">
      <c r="C28" s="79" t="s">
        <v>91</v>
      </c>
      <c r="F28" s="78" t="s">
        <v>39</v>
      </c>
      <c r="H28" t="s">
        <v>35</v>
      </c>
      <c r="I28" s="103" t="s">
        <v>38</v>
      </c>
      <c r="J28" t="s">
        <v>75</v>
      </c>
      <c r="K28" s="103" t="s">
        <v>96</v>
      </c>
    </row>
    <row r="29" spans="3:11" ht="14.25">
      <c r="C29" s="79" t="s">
        <v>111</v>
      </c>
      <c r="F29" s="78" t="s">
        <v>97</v>
      </c>
      <c r="H29" t="s">
        <v>36</v>
      </c>
      <c r="I29" s="103" t="s">
        <v>97</v>
      </c>
      <c r="J29" t="s">
        <v>31</v>
      </c>
      <c r="K29" s="104" t="s">
        <v>89</v>
      </c>
    </row>
    <row r="30" spans="3:11" ht="14.25">
      <c r="C30" s="79" t="s">
        <v>95</v>
      </c>
      <c r="F30" s="78" t="s">
        <v>98</v>
      </c>
      <c r="H30" t="s">
        <v>37</v>
      </c>
      <c r="I30" s="104" t="s">
        <v>30</v>
      </c>
      <c r="J30" s="78" t="s">
        <v>98</v>
      </c>
      <c r="K30" s="103" t="s">
        <v>95</v>
      </c>
    </row>
    <row r="71" ht="12.75">
      <c r="F71" s="1"/>
    </row>
    <row r="84" ht="12.75">
      <c r="F84" s="78"/>
    </row>
    <row r="86" ht="12.75">
      <c r="F86" s="99"/>
    </row>
  </sheetData>
  <sheetProtection/>
  <dataValidations count="1">
    <dataValidation type="list" allowBlank="1" showInputMessage="1" showErrorMessage="1" sqref="C2:C30">
      <formula1>Jmena_zavodniku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pad</cp:lastModifiedBy>
  <cp:lastPrinted>2012-09-09T13:47:33Z</cp:lastPrinted>
  <dcterms:created xsi:type="dcterms:W3CDTF">2012-06-10T19:43:22Z</dcterms:created>
  <dcterms:modified xsi:type="dcterms:W3CDTF">2012-09-30T15:23:01Z</dcterms:modified>
  <cp:category/>
  <cp:version/>
  <cp:contentType/>
  <cp:contentStatus/>
</cp:coreProperties>
</file>